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kansas-my.sharepoint.com/personal/chandler_olmstead_sos_ks_gov/Documents/Inactive VR Excels/2026/"/>
    </mc:Choice>
  </mc:AlternateContent>
  <xr:revisionPtr revIDLastSave="0" documentId="8_{5E7CB1F4-4D53-4F8A-870F-F4A741A9D00A}" xr6:coauthVersionLast="47" xr6:coauthVersionMax="47" xr10:uidLastSave="{00000000-0000-0000-0000-000000000000}"/>
  <bookViews>
    <workbookView xWindow="38280" yWindow="5235" windowWidth="29040" windowHeight="15720" xr2:uid="{B283CC95-9E1A-4B52-B7D1-66A588C0CF13}"/>
  </bookViews>
  <sheets>
    <sheet name="VR Status" sheetId="2" r:id="rId1"/>
    <sheet name="Sheet1" sheetId="1" r:id="rId2"/>
  </sheets>
  <definedNames>
    <definedName name="ExternalData_1" localSheetId="0" hidden="1">'VR Status'!$A$1:$C$107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" l="1"/>
  <c r="E10" i="2"/>
  <c r="E12" i="2"/>
  <c r="E13" i="2"/>
  <c r="E14" i="2"/>
  <c r="E15" i="2"/>
  <c r="E22" i="2"/>
  <c r="E24" i="2"/>
  <c r="E26" i="2"/>
  <c r="E27" i="2"/>
  <c r="E28" i="2"/>
  <c r="E29" i="2"/>
  <c r="E36" i="2"/>
  <c r="E38" i="2"/>
  <c r="E40" i="2"/>
  <c r="E41" i="2"/>
  <c r="E42" i="2"/>
  <c r="E43" i="2"/>
  <c r="E50" i="2"/>
  <c r="E52" i="2"/>
  <c r="E54" i="2"/>
  <c r="E55" i="2"/>
  <c r="E56" i="2"/>
  <c r="E57" i="2"/>
  <c r="E64" i="2"/>
  <c r="E66" i="2"/>
  <c r="E68" i="2"/>
  <c r="E69" i="2"/>
  <c r="E70" i="2"/>
  <c r="E71" i="2"/>
  <c r="E78" i="2"/>
  <c r="E80" i="2"/>
  <c r="E82" i="2"/>
  <c r="E83" i="2"/>
  <c r="E84" i="2"/>
  <c r="E85" i="2"/>
  <c r="E92" i="2"/>
  <c r="E94" i="2"/>
  <c r="E96" i="2"/>
  <c r="E97" i="2"/>
  <c r="E98" i="2"/>
  <c r="E99" i="2"/>
  <c r="E106" i="2"/>
  <c r="D2" i="2"/>
  <c r="E2" i="2" s="1"/>
  <c r="D3" i="2"/>
  <c r="E3" i="2" s="1"/>
  <c r="D4" i="2"/>
  <c r="E4" i="2" s="1"/>
  <c r="D5" i="2"/>
  <c r="E5" i="2" s="1"/>
  <c r="D6" i="2"/>
  <c r="E6" i="2" s="1"/>
  <c r="D7" i="2"/>
  <c r="E7" i="2" s="1"/>
  <c r="D8" i="2"/>
  <c r="D9" i="2"/>
  <c r="E9" i="2" s="1"/>
  <c r="D10" i="2"/>
  <c r="D11" i="2"/>
  <c r="E11" i="2" s="1"/>
  <c r="D12" i="2"/>
  <c r="D13" i="2"/>
  <c r="D14" i="2"/>
  <c r="D15" i="2"/>
  <c r="D16" i="2"/>
  <c r="E16" i="2" s="1"/>
  <c r="D17" i="2"/>
  <c r="E17" i="2" s="1"/>
  <c r="D18" i="2"/>
  <c r="E18" i="2" s="1"/>
  <c r="D19" i="2"/>
  <c r="E19" i="2" s="1"/>
  <c r="D20" i="2"/>
  <c r="E20" i="2" s="1"/>
  <c r="D21" i="2"/>
  <c r="E21" i="2" s="1"/>
  <c r="D22" i="2"/>
  <c r="D23" i="2"/>
  <c r="E23" i="2" s="1"/>
  <c r="D24" i="2"/>
  <c r="D25" i="2"/>
  <c r="E25" i="2" s="1"/>
  <c r="D26" i="2"/>
  <c r="D27" i="2"/>
  <c r="D28" i="2"/>
  <c r="D29" i="2"/>
  <c r="D30" i="2"/>
  <c r="E30" i="2" s="1"/>
  <c r="D31" i="2"/>
  <c r="E31" i="2" s="1"/>
  <c r="D32" i="2"/>
  <c r="E32" i="2" s="1"/>
  <c r="D33" i="2"/>
  <c r="E33" i="2" s="1"/>
  <c r="D34" i="2"/>
  <c r="E34" i="2" s="1"/>
  <c r="D35" i="2"/>
  <c r="E35" i="2" s="1"/>
  <c r="D36" i="2"/>
  <c r="D37" i="2"/>
  <c r="E37" i="2" s="1"/>
  <c r="D38" i="2"/>
  <c r="D39" i="2"/>
  <c r="E39" i="2" s="1"/>
  <c r="D40" i="2"/>
  <c r="D41" i="2"/>
  <c r="D42" i="2"/>
  <c r="D43" i="2"/>
  <c r="D44" i="2"/>
  <c r="E44" i="2" s="1"/>
  <c r="D45" i="2"/>
  <c r="E45" i="2" s="1"/>
  <c r="D46" i="2"/>
  <c r="E46" i="2" s="1"/>
  <c r="D47" i="2"/>
  <c r="E47" i="2" s="1"/>
  <c r="D48" i="2"/>
  <c r="E48" i="2" s="1"/>
  <c r="D49" i="2"/>
  <c r="E49" i="2" s="1"/>
  <c r="D50" i="2"/>
  <c r="D51" i="2"/>
  <c r="E51" i="2" s="1"/>
  <c r="D52" i="2"/>
  <c r="D53" i="2"/>
  <c r="E53" i="2" s="1"/>
  <c r="D54" i="2"/>
  <c r="D55" i="2"/>
  <c r="D56" i="2"/>
  <c r="D57" i="2"/>
  <c r="D58" i="2"/>
  <c r="E58" i="2" s="1"/>
  <c r="D59" i="2"/>
  <c r="E59" i="2" s="1"/>
  <c r="D60" i="2"/>
  <c r="E60" i="2" s="1"/>
  <c r="D61" i="2"/>
  <c r="E61" i="2" s="1"/>
  <c r="D62" i="2"/>
  <c r="E62" i="2" s="1"/>
  <c r="D63" i="2"/>
  <c r="E63" i="2" s="1"/>
  <c r="D64" i="2"/>
  <c r="D65" i="2"/>
  <c r="E65" i="2" s="1"/>
  <c r="D66" i="2"/>
  <c r="D67" i="2"/>
  <c r="E67" i="2" s="1"/>
  <c r="D68" i="2"/>
  <c r="D69" i="2"/>
  <c r="D70" i="2"/>
  <c r="D71" i="2"/>
  <c r="D72" i="2"/>
  <c r="E72" i="2" s="1"/>
  <c r="D73" i="2"/>
  <c r="E73" i="2" s="1"/>
  <c r="D74" i="2"/>
  <c r="E74" i="2" s="1"/>
  <c r="D75" i="2"/>
  <c r="E75" i="2" s="1"/>
  <c r="D76" i="2"/>
  <c r="E76" i="2" s="1"/>
  <c r="D77" i="2"/>
  <c r="E77" i="2" s="1"/>
  <c r="D78" i="2"/>
  <c r="D79" i="2"/>
  <c r="E79" i="2" s="1"/>
  <c r="D80" i="2"/>
  <c r="D81" i="2"/>
  <c r="E81" i="2" s="1"/>
  <c r="D82" i="2"/>
  <c r="D83" i="2"/>
  <c r="D84" i="2"/>
  <c r="D85" i="2"/>
  <c r="D86" i="2"/>
  <c r="E86" i="2" s="1"/>
  <c r="D87" i="2"/>
  <c r="E87" i="2" s="1"/>
  <c r="D88" i="2"/>
  <c r="E88" i="2" s="1"/>
  <c r="D89" i="2"/>
  <c r="E89" i="2" s="1"/>
  <c r="D90" i="2"/>
  <c r="E90" i="2" s="1"/>
  <c r="D91" i="2"/>
  <c r="E91" i="2" s="1"/>
  <c r="D92" i="2"/>
  <c r="D93" i="2"/>
  <c r="E93" i="2" s="1"/>
  <c r="D94" i="2"/>
  <c r="D95" i="2"/>
  <c r="E95" i="2" s="1"/>
  <c r="D96" i="2"/>
  <c r="D97" i="2"/>
  <c r="D98" i="2"/>
  <c r="D99" i="2"/>
  <c r="D100" i="2"/>
  <c r="E100" i="2" s="1"/>
  <c r="D101" i="2"/>
  <c r="E101" i="2" s="1"/>
  <c r="D102" i="2"/>
  <c r="E102" i="2" s="1"/>
  <c r="D103" i="2"/>
  <c r="E103" i="2" s="1"/>
  <c r="D104" i="2"/>
  <c r="E104" i="2" s="1"/>
  <c r="D105" i="2"/>
  <c r="E105" i="2" s="1"/>
  <c r="D106" i="2"/>
  <c r="D107" i="2"/>
  <c r="E107" i="2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E193056-ED87-4A3F-A751-06637C6B098F}" keepAlive="1" name="Query - Table002 (Page 2)" description="Connection to the 'Table002 (Page 2)' query in the workbook." type="5" refreshedVersion="0" background="1">
    <dbPr connection="Provider=Microsoft.Mashup.OleDb.1;Data Source=$Workbook$;Location=&quot;Table002 (Page 2)&quot;;Extended Properties=&quot;&quot;" command="SELECT * FROM [Table002 (Page 2)]"/>
  </connection>
  <connection id="2" xr16:uid="{1411D197-A34D-4412-AB98-E570B156D763}" keepAlive="1" name="Query - Table003 (Page 3)" description="Connection to the 'Table003 (Page 3)' query in the workbook." type="5" refreshedVersion="0" background="1">
    <dbPr connection="Provider=Microsoft.Mashup.OleDb.1;Data Source=$Workbook$;Location=&quot;Table003 (Page 3)&quot;;Extended Properties=&quot;&quot;" command="SELECT * FROM [Table003 (Page 3)]"/>
  </connection>
  <connection id="3" xr16:uid="{85A7CDA7-2CCE-472D-A86B-4E15C3523D29}" keepAlive="1" name="Query - Table004 (Page 4)" description="Connection to the 'Table004 (Page 4)' query in the workbook." type="5" refreshedVersion="0" background="1">
    <dbPr connection="Provider=Microsoft.Mashup.OleDb.1;Data Source=$Workbook$;Location=&quot;Table004 (Page 4)&quot;;Extended Properties=&quot;&quot;" command="SELECT * FROM [Table004 (Page 4)]"/>
  </connection>
  <connection id="4" xr16:uid="{70323282-2962-4A0A-B450-41A940DB045C}" keepAlive="1" name="Query - VR Status" description="Connection to the 'VR Status' query in the workbook." type="5" refreshedVersion="8" background="1" saveData="1">
    <dbPr connection="Provider=Microsoft.Mashup.OleDb.1;Data Source=$Workbook$;Location=&quot;VR Status&quot;;Extended Properties=&quot;&quot;" command="SELECT * FROM [VR Status]"/>
  </connection>
</connections>
</file>

<file path=xl/sharedStrings.xml><?xml version="1.0" encoding="utf-8"?>
<sst xmlns="http://schemas.openxmlformats.org/spreadsheetml/2006/main" count="111" uniqueCount="111">
  <si>
    <t>County</t>
  </si>
  <si>
    <t>Active</t>
  </si>
  <si>
    <t>Inactive</t>
  </si>
  <si>
    <t>Total</t>
  </si>
  <si>
    <t>Allen</t>
  </si>
  <si>
    <t>Anderson</t>
  </si>
  <si>
    <t>Atchison</t>
  </si>
  <si>
    <t>Barber</t>
  </si>
  <si>
    <t>Barton</t>
  </si>
  <si>
    <t>Bourbon</t>
  </si>
  <si>
    <t>Brown</t>
  </si>
  <si>
    <t>Butler</t>
  </si>
  <si>
    <t>Chase</t>
  </si>
  <si>
    <t>Chautauqua</t>
  </si>
  <si>
    <t>Cherokee</t>
  </si>
  <si>
    <t>Cheyenne</t>
  </si>
  <si>
    <t>Clark</t>
  </si>
  <si>
    <t>Clay</t>
  </si>
  <si>
    <t>Cloud</t>
  </si>
  <si>
    <t>Coffey</t>
  </si>
  <si>
    <t>Comanche</t>
  </si>
  <si>
    <t>Cowley</t>
  </si>
  <si>
    <t>Crawford</t>
  </si>
  <si>
    <t>Decatur</t>
  </si>
  <si>
    <t>Dickinson</t>
  </si>
  <si>
    <t>Doniphan</t>
  </si>
  <si>
    <t>Douglas</t>
  </si>
  <si>
    <t>Edwards</t>
  </si>
  <si>
    <t>Elk</t>
  </si>
  <si>
    <t>Ellis</t>
  </si>
  <si>
    <t>Ellsworth</t>
  </si>
  <si>
    <t>Finney</t>
  </si>
  <si>
    <t>Ford</t>
  </si>
  <si>
    <t>Franklin</t>
  </si>
  <si>
    <t>Geary</t>
  </si>
  <si>
    <t>Gove</t>
  </si>
  <si>
    <t>Graham</t>
  </si>
  <si>
    <t>Grant</t>
  </si>
  <si>
    <t>Gray</t>
  </si>
  <si>
    <t>Greeley</t>
  </si>
  <si>
    <t>Greenwood</t>
  </si>
  <si>
    <t>Hamilton</t>
  </si>
  <si>
    <t>Harper</t>
  </si>
  <si>
    <t>Harvey</t>
  </si>
  <si>
    <t>Haskell</t>
  </si>
  <si>
    <t>Hodgeman</t>
  </si>
  <si>
    <t>Jackson</t>
  </si>
  <si>
    <t>Jefferson</t>
  </si>
  <si>
    <t>Jewell</t>
  </si>
  <si>
    <t>Johnson</t>
  </si>
  <si>
    <t>Kearny</t>
  </si>
  <si>
    <t>Kingman</t>
  </si>
  <si>
    <t>Kiowa</t>
  </si>
  <si>
    <t>Labette</t>
  </si>
  <si>
    <t>Lane</t>
  </si>
  <si>
    <t>Leavenworth</t>
  </si>
  <si>
    <t>Lincoln</t>
  </si>
  <si>
    <t>Linn</t>
  </si>
  <si>
    <t>Logan</t>
  </si>
  <si>
    <t>Lyon</t>
  </si>
  <si>
    <t>Marion</t>
  </si>
  <si>
    <t>Marshall</t>
  </si>
  <si>
    <t>McPherson</t>
  </si>
  <si>
    <t>Meade</t>
  </si>
  <si>
    <t>Miami</t>
  </si>
  <si>
    <t>Mitchell</t>
  </si>
  <si>
    <t>Montgomery</t>
  </si>
  <si>
    <t>Morris</t>
  </si>
  <si>
    <t>Morton</t>
  </si>
  <si>
    <t>Nemaha</t>
  </si>
  <si>
    <t>Neosho</t>
  </si>
  <si>
    <t>Ness</t>
  </si>
  <si>
    <t>Norton</t>
  </si>
  <si>
    <t>Osage</t>
  </si>
  <si>
    <t>Osborne</t>
  </si>
  <si>
    <t>Ottawa</t>
  </si>
  <si>
    <t>Pawnee</t>
  </si>
  <si>
    <t>Phillips</t>
  </si>
  <si>
    <t>Pottawatomie</t>
  </si>
  <si>
    <t>Pratt</t>
  </si>
  <si>
    <t>Rawlins</t>
  </si>
  <si>
    <t>Reno</t>
  </si>
  <si>
    <t>Republic</t>
  </si>
  <si>
    <t>Rice</t>
  </si>
  <si>
    <t>Riley</t>
  </si>
  <si>
    <t>Rooks</t>
  </si>
  <si>
    <t>Rush</t>
  </si>
  <si>
    <t>Russell</t>
  </si>
  <si>
    <t>Saline</t>
  </si>
  <si>
    <t>Scott</t>
  </si>
  <si>
    <t>Sedgwick</t>
  </si>
  <si>
    <t>Seward</t>
  </si>
  <si>
    <t>Shawnee</t>
  </si>
  <si>
    <t>Sheridan</t>
  </si>
  <si>
    <t>Sherman</t>
  </si>
  <si>
    <t>Smith</t>
  </si>
  <si>
    <t>Stafford</t>
  </si>
  <si>
    <t>Stanton</t>
  </si>
  <si>
    <t>Stevens</t>
  </si>
  <si>
    <t>Sumner</t>
  </si>
  <si>
    <t>Thomas</t>
  </si>
  <si>
    <t>Trego</t>
  </si>
  <si>
    <t>Wabaunsee</t>
  </si>
  <si>
    <t>Wallace</t>
  </si>
  <si>
    <t>Washington</t>
  </si>
  <si>
    <t>Wichita</t>
  </si>
  <si>
    <t>Wilson</t>
  </si>
  <si>
    <t>Woodson</t>
  </si>
  <si>
    <t>Wyandotte</t>
  </si>
  <si>
    <t>Grand Total</t>
  </si>
  <si>
    <t>Percentage of Inactive Voters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</si>
</sst>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7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NumberFormat="1"/>
    <xf numFmtId="167" fontId="0" fillId="0" borderId="0" xfId="1" applyNumberFormat="1" applyFont="1"/>
    <xf numFmtId="10" fontId="0" fillId="0" borderId="0" xfId="1" applyNumberFormat="1" applyFont="1"/>
  </cellXfs>
  <cellStyles count="2">
    <cellStyle name="Comma" xfId="1" builtinId="3"/>
    <cellStyle name="Normal" xfId="0" builtinId="0"/>
  </cellStyles>
  <dxfs count="5">
    <dxf>
      <numFmt numFmtId="14" formatCode="0.00%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167" formatCode="_(* #,##0_);_(* \(#,##0\);_(* &quot;-&quot;??_);_(@_)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4" xr16:uid="{7242C774-041C-468E-B811-B5BCE1654722}" autoFormatId="16" applyNumberFormats="0" applyBorderFormats="0" applyFontFormats="0" applyPatternFormats="0" applyAlignmentFormats="0" applyWidthHeightFormats="0">
  <queryTableRefresh nextId="11" unboundColumnsRight="2">
    <queryTableFields count="5">
      <queryTableField id="1" name="County" tableColumnId="1"/>
      <queryTableField id="2" name="Active" tableColumnId="2"/>
      <queryTableField id="4" name="Inactive" tableColumnId="4"/>
      <queryTableField id="9" dataBound="0" tableColumnId="9"/>
      <queryTableField id="10" dataBound="0" tableColumnId="10"/>
    </queryTableFields>
    <queryTableDeletedFields count="5">
      <deletedField name="Suspense"/>
      <deletedField name="Not Registered"/>
      <deletedField name="Not Eligible"/>
      <deletedField name="Canceled"/>
      <deletedField name="Tota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7AA5C8A-347D-4DFD-8696-85F269978E51}" name="VR_Status" displayName="VR_Status" ref="A1:E107" tableType="queryTable" totalsRowShown="0">
  <autoFilter ref="A1:E107" xr:uid="{77AA5C8A-347D-4DFD-8696-85F269978E51}"/>
  <tableColumns count="5">
    <tableColumn id="1" xr3:uid="{9C7CB79C-D865-480C-9054-E3C01CDDB235}" uniqueName="1" name="County" queryTableFieldId="1" dataDxfId="4"/>
    <tableColumn id="2" xr3:uid="{A21A4E63-8272-45C3-ADF6-F2A8820D65FF}" uniqueName="2" name="Active" queryTableFieldId="2" dataDxfId="3" dataCellStyle="Comma"/>
    <tableColumn id="4" xr3:uid="{95C9762C-F30A-4C67-A4E6-E944E358DA99}" uniqueName="4" name="Inactive" queryTableFieldId="4" dataDxfId="2" dataCellStyle="Comma"/>
    <tableColumn id="9" xr3:uid="{100CBA95-98F6-422F-B97C-33026BC418A5}" uniqueName="9" name="Total" queryTableFieldId="9" dataDxfId="1" dataCellStyle="Comma">
      <calculatedColumnFormula>SUM(VR_Status[[#This Row],[Active]:[Inactive]])</calculatedColumnFormula>
    </tableColumn>
    <tableColumn id="10" xr3:uid="{CDFFF73D-0803-4133-AEA5-1D800D9F99B9}" uniqueName="10" name="Percentage of Inactive Voters" queryTableFieldId="10" dataDxfId="0" dataCellStyle="Comma">
      <calculatedColumnFormula>VR_Status[[#This Row],[Inactive]]/VR_Status[[#This Row],[Total]]</calculatedColumnFormula>
    </tableColumn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7ADD7-6BC4-4C50-B4F4-FB50BC22AF5A}">
  <dimension ref="A1:E107"/>
  <sheetViews>
    <sheetView tabSelected="1" topLeftCell="A71" workbookViewId="0">
      <selection activeCell="L85" sqref="L85"/>
    </sheetView>
  </sheetViews>
  <sheetFormatPr defaultRowHeight="15" x14ac:dyDescent="0.25"/>
  <cols>
    <col min="1" max="2" width="13.28515625" bestFit="1" customWidth="1"/>
    <col min="3" max="3" width="12.140625" bestFit="1" customWidth="1"/>
    <col min="4" max="4" width="13.28515625" bestFit="1" customWidth="1"/>
    <col min="5" max="5" width="30.140625" bestFit="1" customWidth="1"/>
    <col min="6" max="6" width="17" bestFit="1" customWidth="1"/>
    <col min="7" max="7" width="8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110</v>
      </c>
    </row>
    <row r="2" spans="1:5" x14ac:dyDescent="0.25">
      <c r="A2" s="1" t="s">
        <v>4</v>
      </c>
      <c r="B2" s="2">
        <v>7843</v>
      </c>
      <c r="C2" s="2">
        <v>1059</v>
      </c>
      <c r="D2" s="2">
        <f>SUM(VR_Status[[#This Row],[Active]:[Inactive]])</f>
        <v>8902</v>
      </c>
      <c r="E2" s="3">
        <f>VR_Status[[#This Row],[Inactive]]/VR_Status[[#This Row],[Total]]</f>
        <v>0.11896203100426871</v>
      </c>
    </row>
    <row r="3" spans="1:5" x14ac:dyDescent="0.25">
      <c r="A3" s="1" t="s">
        <v>5</v>
      </c>
      <c r="B3" s="2">
        <v>5124</v>
      </c>
      <c r="C3" s="2">
        <v>685</v>
      </c>
      <c r="D3" s="2">
        <f>SUM(VR_Status[[#This Row],[Active]:[Inactive]])</f>
        <v>5809</v>
      </c>
      <c r="E3" s="3">
        <f>VR_Status[[#This Row],[Inactive]]/VR_Status[[#This Row],[Total]]</f>
        <v>0.11792046823893958</v>
      </c>
    </row>
    <row r="4" spans="1:5" x14ac:dyDescent="0.25">
      <c r="A4" s="1" t="s">
        <v>6</v>
      </c>
      <c r="B4" s="2">
        <v>9881</v>
      </c>
      <c r="C4" s="2">
        <v>1202</v>
      </c>
      <c r="D4" s="2">
        <f>SUM(VR_Status[[#This Row],[Active]:[Inactive]])</f>
        <v>11083</v>
      </c>
      <c r="E4" s="3">
        <f>VR_Status[[#This Row],[Inactive]]/VR_Status[[#This Row],[Total]]</f>
        <v>0.10845438960570243</v>
      </c>
    </row>
    <row r="5" spans="1:5" x14ac:dyDescent="0.25">
      <c r="A5" s="1" t="s">
        <v>7</v>
      </c>
      <c r="B5" s="2">
        <v>2843</v>
      </c>
      <c r="C5" s="2">
        <v>2</v>
      </c>
      <c r="D5" s="2">
        <f>SUM(VR_Status[[#This Row],[Active]:[Inactive]])</f>
        <v>2845</v>
      </c>
      <c r="E5" s="3">
        <f>VR_Status[[#This Row],[Inactive]]/VR_Status[[#This Row],[Total]]</f>
        <v>7.0298769771529003E-4</v>
      </c>
    </row>
    <row r="6" spans="1:5" x14ac:dyDescent="0.25">
      <c r="A6" s="1" t="s">
        <v>8</v>
      </c>
      <c r="B6" s="2">
        <v>14400</v>
      </c>
      <c r="C6" s="2">
        <v>2726</v>
      </c>
      <c r="D6" s="2">
        <f>SUM(VR_Status[[#This Row],[Active]:[Inactive]])</f>
        <v>17126</v>
      </c>
      <c r="E6" s="3">
        <f>VR_Status[[#This Row],[Inactive]]/VR_Status[[#This Row],[Total]]</f>
        <v>0.15917318696718441</v>
      </c>
    </row>
    <row r="7" spans="1:5" x14ac:dyDescent="0.25">
      <c r="A7" s="1" t="s">
        <v>9</v>
      </c>
      <c r="B7" s="2">
        <v>11393</v>
      </c>
      <c r="C7" s="2">
        <v>1311</v>
      </c>
      <c r="D7" s="2">
        <f>SUM(VR_Status[[#This Row],[Active]:[Inactive]])</f>
        <v>12704</v>
      </c>
      <c r="E7" s="3">
        <f>VR_Status[[#This Row],[Inactive]]/VR_Status[[#This Row],[Total]]</f>
        <v>0.10319584382871537</v>
      </c>
    </row>
    <row r="8" spans="1:5" x14ac:dyDescent="0.25">
      <c r="A8" s="1" t="s">
        <v>10</v>
      </c>
      <c r="B8" s="2">
        <v>5545</v>
      </c>
      <c r="C8" s="2">
        <v>1094</v>
      </c>
      <c r="D8" s="2">
        <f>SUM(VR_Status[[#This Row],[Active]:[Inactive]])</f>
        <v>6639</v>
      </c>
      <c r="E8" s="3">
        <f>VR_Status[[#This Row],[Inactive]]/VR_Status[[#This Row],[Total]]</f>
        <v>0.16478385298990811</v>
      </c>
    </row>
    <row r="9" spans="1:5" x14ac:dyDescent="0.25">
      <c r="A9" s="1" t="s">
        <v>11</v>
      </c>
      <c r="B9" s="2">
        <v>41258</v>
      </c>
      <c r="C9" s="2">
        <v>8727</v>
      </c>
      <c r="D9" s="2">
        <f>SUM(VR_Status[[#This Row],[Active]:[Inactive]])</f>
        <v>49985</v>
      </c>
      <c r="E9" s="3">
        <f>VR_Status[[#This Row],[Inactive]]/VR_Status[[#This Row],[Total]]</f>
        <v>0.17459237771331398</v>
      </c>
    </row>
    <row r="10" spans="1:5" x14ac:dyDescent="0.25">
      <c r="A10" s="1" t="s">
        <v>12</v>
      </c>
      <c r="B10" s="2">
        <v>1824</v>
      </c>
      <c r="C10" s="2">
        <v>57</v>
      </c>
      <c r="D10" s="2">
        <f>SUM(VR_Status[[#This Row],[Active]:[Inactive]])</f>
        <v>1881</v>
      </c>
      <c r="E10" s="3">
        <f>VR_Status[[#This Row],[Inactive]]/VR_Status[[#This Row],[Total]]</f>
        <v>3.0303030303030304E-2</v>
      </c>
    </row>
    <row r="11" spans="1:5" x14ac:dyDescent="0.25">
      <c r="A11" s="1" t="s">
        <v>13</v>
      </c>
      <c r="B11" s="2">
        <v>1945</v>
      </c>
      <c r="C11" s="2">
        <v>357</v>
      </c>
      <c r="D11" s="2">
        <f>SUM(VR_Status[[#This Row],[Active]:[Inactive]])</f>
        <v>2302</v>
      </c>
      <c r="E11" s="3">
        <f>VR_Status[[#This Row],[Inactive]]/VR_Status[[#This Row],[Total]]</f>
        <v>0.15508253692441357</v>
      </c>
    </row>
    <row r="12" spans="1:5" x14ac:dyDescent="0.25">
      <c r="A12" s="1" t="s">
        <v>14</v>
      </c>
      <c r="B12" s="2">
        <v>15386</v>
      </c>
      <c r="C12" s="2">
        <v>254</v>
      </c>
      <c r="D12" s="2">
        <f>SUM(VR_Status[[#This Row],[Active]:[Inactive]])</f>
        <v>15640</v>
      </c>
      <c r="E12" s="3">
        <f>VR_Status[[#This Row],[Inactive]]/VR_Status[[#This Row],[Total]]</f>
        <v>1.6240409207161126E-2</v>
      </c>
    </row>
    <row r="13" spans="1:5" x14ac:dyDescent="0.25">
      <c r="A13" s="1" t="s">
        <v>15</v>
      </c>
      <c r="B13" s="2">
        <v>1724</v>
      </c>
      <c r="C13" s="2">
        <v>303</v>
      </c>
      <c r="D13" s="2">
        <f>SUM(VR_Status[[#This Row],[Active]:[Inactive]])</f>
        <v>2027</v>
      </c>
      <c r="E13" s="3">
        <f>VR_Status[[#This Row],[Inactive]]/VR_Status[[#This Row],[Total]]</f>
        <v>0.14948199309324126</v>
      </c>
    </row>
    <row r="14" spans="1:5" x14ac:dyDescent="0.25">
      <c r="A14" s="1" t="s">
        <v>16</v>
      </c>
      <c r="B14" s="2">
        <v>1226</v>
      </c>
      <c r="C14" s="2">
        <v>252</v>
      </c>
      <c r="D14" s="2">
        <f>SUM(VR_Status[[#This Row],[Active]:[Inactive]])</f>
        <v>1478</v>
      </c>
      <c r="E14" s="3">
        <f>VR_Status[[#This Row],[Inactive]]/VR_Status[[#This Row],[Total]]</f>
        <v>0.17050067658998647</v>
      </c>
    </row>
    <row r="15" spans="1:5" x14ac:dyDescent="0.25">
      <c r="A15" s="1" t="s">
        <v>17</v>
      </c>
      <c r="B15" s="2">
        <v>5523</v>
      </c>
      <c r="C15" s="2">
        <v>524</v>
      </c>
      <c r="D15" s="2">
        <f>SUM(VR_Status[[#This Row],[Active]:[Inactive]])</f>
        <v>6047</v>
      </c>
      <c r="E15" s="3">
        <f>VR_Status[[#This Row],[Inactive]]/VR_Status[[#This Row],[Total]]</f>
        <v>8.6654539441045147E-2</v>
      </c>
    </row>
    <row r="16" spans="1:5" x14ac:dyDescent="0.25">
      <c r="A16" s="1" t="s">
        <v>18</v>
      </c>
      <c r="B16" s="2">
        <v>5160</v>
      </c>
      <c r="C16" s="2">
        <v>574</v>
      </c>
      <c r="D16" s="2">
        <f>SUM(VR_Status[[#This Row],[Active]:[Inactive]])</f>
        <v>5734</v>
      </c>
      <c r="E16" s="3">
        <f>VR_Status[[#This Row],[Inactive]]/VR_Status[[#This Row],[Total]]</f>
        <v>0.10010463899546565</v>
      </c>
    </row>
    <row r="17" spans="1:5" x14ac:dyDescent="0.25">
      <c r="A17" s="1" t="s">
        <v>19</v>
      </c>
      <c r="B17" s="2">
        <v>5772</v>
      </c>
      <c r="C17" s="2">
        <v>290</v>
      </c>
      <c r="D17" s="2">
        <f>SUM(VR_Status[[#This Row],[Active]:[Inactive]])</f>
        <v>6062</v>
      </c>
      <c r="E17" s="3">
        <f>VR_Status[[#This Row],[Inactive]]/VR_Status[[#This Row],[Total]]</f>
        <v>4.7838997030682943E-2</v>
      </c>
    </row>
    <row r="18" spans="1:5" x14ac:dyDescent="0.25">
      <c r="A18" s="1" t="s">
        <v>20</v>
      </c>
      <c r="B18" s="2">
        <v>1115</v>
      </c>
      <c r="C18" s="2">
        <v>12</v>
      </c>
      <c r="D18" s="2">
        <f>SUM(VR_Status[[#This Row],[Active]:[Inactive]])</f>
        <v>1127</v>
      </c>
      <c r="E18" s="3">
        <f>VR_Status[[#This Row],[Inactive]]/VR_Status[[#This Row],[Total]]</f>
        <v>1.064773735581189E-2</v>
      </c>
    </row>
    <row r="19" spans="1:5" x14ac:dyDescent="0.25">
      <c r="A19" s="1" t="s">
        <v>21</v>
      </c>
      <c r="B19" s="2">
        <v>17518</v>
      </c>
      <c r="C19" s="2">
        <v>3077</v>
      </c>
      <c r="D19" s="2">
        <f>SUM(VR_Status[[#This Row],[Active]:[Inactive]])</f>
        <v>20595</v>
      </c>
      <c r="E19" s="3">
        <f>VR_Status[[#This Row],[Inactive]]/VR_Status[[#This Row],[Total]]</f>
        <v>0.1494051954357854</v>
      </c>
    </row>
    <row r="20" spans="1:5" x14ac:dyDescent="0.25">
      <c r="A20" s="1" t="s">
        <v>22</v>
      </c>
      <c r="B20" s="2">
        <v>25817</v>
      </c>
      <c r="C20" s="2">
        <v>2015</v>
      </c>
      <c r="D20" s="2">
        <f>SUM(VR_Status[[#This Row],[Active]:[Inactive]])</f>
        <v>27832</v>
      </c>
      <c r="E20" s="3">
        <f>VR_Status[[#This Row],[Inactive]]/VR_Status[[#This Row],[Total]]</f>
        <v>7.2398677780971546E-2</v>
      </c>
    </row>
    <row r="21" spans="1:5" x14ac:dyDescent="0.25">
      <c r="A21" s="1" t="s">
        <v>23</v>
      </c>
      <c r="B21" s="2">
        <v>1730</v>
      </c>
      <c r="C21" s="2">
        <v>293</v>
      </c>
      <c r="D21" s="2">
        <f>SUM(VR_Status[[#This Row],[Active]:[Inactive]])</f>
        <v>2023</v>
      </c>
      <c r="E21" s="3">
        <f>VR_Status[[#This Row],[Inactive]]/VR_Status[[#This Row],[Total]]</f>
        <v>0.14483440434997527</v>
      </c>
    </row>
    <row r="22" spans="1:5" x14ac:dyDescent="0.25">
      <c r="A22" s="1" t="s">
        <v>24</v>
      </c>
      <c r="B22" s="2">
        <v>12889</v>
      </c>
      <c r="C22" s="2">
        <v>998</v>
      </c>
      <c r="D22" s="2">
        <f>SUM(VR_Status[[#This Row],[Active]:[Inactive]])</f>
        <v>13887</v>
      </c>
      <c r="E22" s="3">
        <f>VR_Status[[#This Row],[Inactive]]/VR_Status[[#This Row],[Total]]</f>
        <v>7.1865773745229344E-2</v>
      </c>
    </row>
    <row r="23" spans="1:5" x14ac:dyDescent="0.25">
      <c r="A23" s="1" t="s">
        <v>25</v>
      </c>
      <c r="B23" s="2">
        <v>4191</v>
      </c>
      <c r="C23" s="2">
        <v>842</v>
      </c>
      <c r="D23" s="2">
        <f>SUM(VR_Status[[#This Row],[Active]:[Inactive]])</f>
        <v>5033</v>
      </c>
      <c r="E23" s="3">
        <f>VR_Status[[#This Row],[Inactive]]/VR_Status[[#This Row],[Total]]</f>
        <v>0.16729584740711306</v>
      </c>
    </row>
    <row r="24" spans="1:5" x14ac:dyDescent="0.25">
      <c r="A24" s="1" t="s">
        <v>26</v>
      </c>
      <c r="B24" s="2">
        <v>66725</v>
      </c>
      <c r="C24" s="2">
        <v>13515</v>
      </c>
      <c r="D24" s="2">
        <f>SUM(VR_Status[[#This Row],[Active]:[Inactive]])</f>
        <v>80240</v>
      </c>
      <c r="E24" s="3">
        <f>VR_Status[[#This Row],[Inactive]]/VR_Status[[#This Row],[Total]]</f>
        <v>0.1684322033898305</v>
      </c>
    </row>
    <row r="25" spans="1:5" x14ac:dyDescent="0.25">
      <c r="A25" s="1" t="s">
        <v>27</v>
      </c>
      <c r="B25" s="2">
        <v>1787</v>
      </c>
      <c r="C25" s="2">
        <v>56</v>
      </c>
      <c r="D25" s="2">
        <f>SUM(VR_Status[[#This Row],[Active]:[Inactive]])</f>
        <v>1843</v>
      </c>
      <c r="E25" s="3">
        <f>VR_Status[[#This Row],[Inactive]]/VR_Status[[#This Row],[Total]]</f>
        <v>3.0385241454150842E-2</v>
      </c>
    </row>
    <row r="26" spans="1:5" x14ac:dyDescent="0.25">
      <c r="A26" s="1" t="s">
        <v>28</v>
      </c>
      <c r="B26" s="2">
        <v>1649</v>
      </c>
      <c r="C26" s="2">
        <v>230</v>
      </c>
      <c r="D26" s="2">
        <f>SUM(VR_Status[[#This Row],[Active]:[Inactive]])</f>
        <v>1879</v>
      </c>
      <c r="E26" s="3">
        <f>VR_Status[[#This Row],[Inactive]]/VR_Status[[#This Row],[Total]]</f>
        <v>0.12240553485896753</v>
      </c>
    </row>
    <row r="27" spans="1:5" x14ac:dyDescent="0.25">
      <c r="A27" s="1" t="s">
        <v>29</v>
      </c>
      <c r="B27" s="2">
        <v>17027</v>
      </c>
      <c r="C27" s="2">
        <v>3523</v>
      </c>
      <c r="D27" s="2">
        <f>SUM(VR_Status[[#This Row],[Active]:[Inactive]])</f>
        <v>20550</v>
      </c>
      <c r="E27" s="3">
        <f>VR_Status[[#This Row],[Inactive]]/VR_Status[[#This Row],[Total]]</f>
        <v>0.17143552311435523</v>
      </c>
    </row>
    <row r="28" spans="1:5" x14ac:dyDescent="0.25">
      <c r="A28" s="1" t="s">
        <v>30</v>
      </c>
      <c r="B28" s="2">
        <v>3803</v>
      </c>
      <c r="C28" s="2">
        <v>36</v>
      </c>
      <c r="D28" s="2">
        <f>SUM(VR_Status[[#This Row],[Active]:[Inactive]])</f>
        <v>3839</v>
      </c>
      <c r="E28" s="3">
        <f>VR_Status[[#This Row],[Inactive]]/VR_Status[[#This Row],[Total]]</f>
        <v>9.3774420421984892E-3</v>
      </c>
    </row>
    <row r="29" spans="1:5" x14ac:dyDescent="0.25">
      <c r="A29" s="1" t="s">
        <v>31</v>
      </c>
      <c r="B29" s="2">
        <v>15513</v>
      </c>
      <c r="C29" s="2">
        <v>5358</v>
      </c>
      <c r="D29" s="2">
        <f>SUM(VR_Status[[#This Row],[Active]:[Inactive]])</f>
        <v>20871</v>
      </c>
      <c r="E29" s="3">
        <f>VR_Status[[#This Row],[Inactive]]/VR_Status[[#This Row],[Total]]</f>
        <v>0.2567198505102774</v>
      </c>
    </row>
    <row r="30" spans="1:5" x14ac:dyDescent="0.25">
      <c r="A30" s="1" t="s">
        <v>32</v>
      </c>
      <c r="B30" s="2">
        <v>11660</v>
      </c>
      <c r="C30" s="2">
        <v>5193</v>
      </c>
      <c r="D30" s="2">
        <f>SUM(VR_Status[[#This Row],[Active]:[Inactive]])</f>
        <v>16853</v>
      </c>
      <c r="E30" s="3">
        <f>VR_Status[[#This Row],[Inactive]]/VR_Status[[#This Row],[Total]]</f>
        <v>0.30813505013944104</v>
      </c>
    </row>
    <row r="31" spans="1:5" x14ac:dyDescent="0.25">
      <c r="A31" s="1" t="s">
        <v>33</v>
      </c>
      <c r="B31" s="2">
        <v>17829</v>
      </c>
      <c r="C31" s="2">
        <v>1418</v>
      </c>
      <c r="D31" s="2">
        <f>SUM(VR_Status[[#This Row],[Active]:[Inactive]])</f>
        <v>19247</v>
      </c>
      <c r="E31" s="3">
        <f>VR_Status[[#This Row],[Inactive]]/VR_Status[[#This Row],[Total]]</f>
        <v>7.3673819296513746E-2</v>
      </c>
    </row>
    <row r="32" spans="1:5" x14ac:dyDescent="0.25">
      <c r="A32" s="1" t="s">
        <v>34</v>
      </c>
      <c r="B32" s="2">
        <v>15940</v>
      </c>
      <c r="C32" s="2">
        <v>2748</v>
      </c>
      <c r="D32" s="2">
        <f>SUM(VR_Status[[#This Row],[Active]:[Inactive]])</f>
        <v>18688</v>
      </c>
      <c r="E32" s="3">
        <f>VR_Status[[#This Row],[Inactive]]/VR_Status[[#This Row],[Total]]</f>
        <v>0.14704623287671234</v>
      </c>
    </row>
    <row r="33" spans="1:5" x14ac:dyDescent="0.25">
      <c r="A33" s="1" t="s">
        <v>35</v>
      </c>
      <c r="B33" s="2">
        <v>1846</v>
      </c>
      <c r="C33" s="2">
        <v>51</v>
      </c>
      <c r="D33" s="2">
        <f>SUM(VR_Status[[#This Row],[Active]:[Inactive]])</f>
        <v>1897</v>
      </c>
      <c r="E33" s="3">
        <f>VR_Status[[#This Row],[Inactive]]/VR_Status[[#This Row],[Total]]</f>
        <v>2.6884554559831311E-2</v>
      </c>
    </row>
    <row r="34" spans="1:5" x14ac:dyDescent="0.25">
      <c r="A34" s="1" t="s">
        <v>36</v>
      </c>
      <c r="B34" s="2">
        <v>1658</v>
      </c>
      <c r="C34" s="2">
        <v>155</v>
      </c>
      <c r="D34" s="2">
        <f>SUM(VR_Status[[#This Row],[Active]:[Inactive]])</f>
        <v>1813</v>
      </c>
      <c r="E34" s="3">
        <f>VR_Status[[#This Row],[Inactive]]/VR_Status[[#This Row],[Total]]</f>
        <v>8.549365692222835E-2</v>
      </c>
    </row>
    <row r="35" spans="1:5" x14ac:dyDescent="0.25">
      <c r="A35" s="1" t="s">
        <v>37</v>
      </c>
      <c r="B35" s="2">
        <v>3187</v>
      </c>
      <c r="C35" s="2">
        <v>584</v>
      </c>
      <c r="D35" s="2">
        <f>SUM(VR_Status[[#This Row],[Active]:[Inactive]])</f>
        <v>3771</v>
      </c>
      <c r="E35" s="3">
        <f>VR_Status[[#This Row],[Inactive]]/VR_Status[[#This Row],[Total]]</f>
        <v>0.15486608326703791</v>
      </c>
    </row>
    <row r="36" spans="1:5" x14ac:dyDescent="0.25">
      <c r="A36" s="1" t="s">
        <v>38</v>
      </c>
      <c r="B36" s="2">
        <v>2792</v>
      </c>
      <c r="C36" s="2">
        <v>540</v>
      </c>
      <c r="D36" s="2">
        <f>SUM(VR_Status[[#This Row],[Active]:[Inactive]])</f>
        <v>3332</v>
      </c>
      <c r="E36" s="3">
        <f>VR_Status[[#This Row],[Inactive]]/VR_Status[[#This Row],[Total]]</f>
        <v>0.16206482593037214</v>
      </c>
    </row>
    <row r="37" spans="1:5" x14ac:dyDescent="0.25">
      <c r="A37" s="1" t="s">
        <v>39</v>
      </c>
      <c r="B37" s="2">
        <v>836</v>
      </c>
      <c r="C37" s="2">
        <v>22</v>
      </c>
      <c r="D37" s="2">
        <f>SUM(VR_Status[[#This Row],[Active]:[Inactive]])</f>
        <v>858</v>
      </c>
      <c r="E37" s="3">
        <f>VR_Status[[#This Row],[Inactive]]/VR_Status[[#This Row],[Total]]</f>
        <v>2.564102564102564E-2</v>
      </c>
    </row>
    <row r="38" spans="1:5" x14ac:dyDescent="0.25">
      <c r="A38" s="1" t="s">
        <v>40</v>
      </c>
      <c r="B38" s="2">
        <v>4277</v>
      </c>
      <c r="C38" s="2">
        <v>331</v>
      </c>
      <c r="D38" s="2">
        <f>SUM(VR_Status[[#This Row],[Active]:[Inactive]])</f>
        <v>4608</v>
      </c>
      <c r="E38" s="3">
        <f>VR_Status[[#This Row],[Inactive]]/VR_Status[[#This Row],[Total]]</f>
        <v>7.1831597222222224E-2</v>
      </c>
    </row>
    <row r="39" spans="1:5" x14ac:dyDescent="0.25">
      <c r="A39" s="1" t="s">
        <v>41</v>
      </c>
      <c r="B39" s="2">
        <v>1326</v>
      </c>
      <c r="C39" s="2">
        <v>6</v>
      </c>
      <c r="D39" s="2">
        <f>SUM(VR_Status[[#This Row],[Active]:[Inactive]])</f>
        <v>1332</v>
      </c>
      <c r="E39" s="3">
        <f>VR_Status[[#This Row],[Inactive]]/VR_Status[[#This Row],[Total]]</f>
        <v>4.5045045045045045E-3</v>
      </c>
    </row>
    <row r="40" spans="1:5" x14ac:dyDescent="0.25">
      <c r="A40" s="1" t="s">
        <v>42</v>
      </c>
      <c r="B40" s="2">
        <v>3157</v>
      </c>
      <c r="C40" s="2">
        <v>711</v>
      </c>
      <c r="D40" s="2">
        <f>SUM(VR_Status[[#This Row],[Active]:[Inactive]])</f>
        <v>3868</v>
      </c>
      <c r="E40" s="3">
        <f>VR_Status[[#This Row],[Inactive]]/VR_Status[[#This Row],[Total]]</f>
        <v>0.18381592554291623</v>
      </c>
    </row>
    <row r="41" spans="1:5" x14ac:dyDescent="0.25">
      <c r="A41" s="1" t="s">
        <v>43</v>
      </c>
      <c r="B41" s="2">
        <v>20838</v>
      </c>
      <c r="C41" s="2">
        <v>2095</v>
      </c>
      <c r="D41" s="2">
        <f>SUM(VR_Status[[#This Row],[Active]:[Inactive]])</f>
        <v>22933</v>
      </c>
      <c r="E41" s="3">
        <f>VR_Status[[#This Row],[Inactive]]/VR_Status[[#This Row],[Total]]</f>
        <v>9.1353071992325466E-2</v>
      </c>
    </row>
    <row r="42" spans="1:5" x14ac:dyDescent="0.25">
      <c r="A42" s="1" t="s">
        <v>44</v>
      </c>
      <c r="B42" s="2">
        <v>2097</v>
      </c>
      <c r="C42" s="2">
        <v>121</v>
      </c>
      <c r="D42" s="2">
        <f>SUM(VR_Status[[#This Row],[Active]:[Inactive]])</f>
        <v>2218</v>
      </c>
      <c r="E42" s="3">
        <f>VR_Status[[#This Row],[Inactive]]/VR_Status[[#This Row],[Total]]</f>
        <v>5.4553651938683501E-2</v>
      </c>
    </row>
    <row r="43" spans="1:5" x14ac:dyDescent="0.25">
      <c r="A43" s="1" t="s">
        <v>45</v>
      </c>
      <c r="B43" s="2">
        <v>1225</v>
      </c>
      <c r="C43" s="2">
        <v>51</v>
      </c>
      <c r="D43" s="2">
        <f>SUM(VR_Status[[#This Row],[Active]:[Inactive]])</f>
        <v>1276</v>
      </c>
      <c r="E43" s="3">
        <f>VR_Status[[#This Row],[Inactive]]/VR_Status[[#This Row],[Total]]</f>
        <v>3.9968652037617555E-2</v>
      </c>
    </row>
    <row r="44" spans="1:5" x14ac:dyDescent="0.25">
      <c r="A44" s="1" t="s">
        <v>46</v>
      </c>
      <c r="B44" s="2">
        <v>9068</v>
      </c>
      <c r="C44" s="2">
        <v>107</v>
      </c>
      <c r="D44" s="2">
        <f>SUM(VR_Status[[#This Row],[Active]:[Inactive]])</f>
        <v>9175</v>
      </c>
      <c r="E44" s="3">
        <f>VR_Status[[#This Row],[Inactive]]/VR_Status[[#This Row],[Total]]</f>
        <v>1.1662125340599456E-2</v>
      </c>
    </row>
    <row r="45" spans="1:5" x14ac:dyDescent="0.25">
      <c r="A45" s="1" t="s">
        <v>47</v>
      </c>
      <c r="B45" s="2">
        <v>12588</v>
      </c>
      <c r="C45" s="2">
        <v>1458</v>
      </c>
      <c r="D45" s="2">
        <f>SUM(VR_Status[[#This Row],[Active]:[Inactive]])</f>
        <v>14046</v>
      </c>
      <c r="E45" s="3">
        <f>VR_Status[[#This Row],[Inactive]]/VR_Status[[#This Row],[Total]]</f>
        <v>0.10380179410508329</v>
      </c>
    </row>
    <row r="46" spans="1:5" x14ac:dyDescent="0.25">
      <c r="A46" s="1" t="s">
        <v>48</v>
      </c>
      <c r="B46" s="2">
        <v>2155</v>
      </c>
      <c r="C46" s="2">
        <v>66</v>
      </c>
      <c r="D46" s="2">
        <f>SUM(VR_Status[[#This Row],[Active]:[Inactive]])</f>
        <v>2221</v>
      </c>
      <c r="E46" s="3">
        <f>VR_Status[[#This Row],[Inactive]]/VR_Status[[#This Row],[Total]]</f>
        <v>2.9716343989194056E-2</v>
      </c>
    </row>
    <row r="47" spans="1:5" x14ac:dyDescent="0.25">
      <c r="A47" s="1" t="s">
        <v>49</v>
      </c>
      <c r="B47" s="2">
        <v>408316</v>
      </c>
      <c r="C47" s="2">
        <v>59050</v>
      </c>
      <c r="D47" s="2">
        <f>SUM(VR_Status[[#This Row],[Active]:[Inactive]])</f>
        <v>467366</v>
      </c>
      <c r="E47" s="3">
        <f>VR_Status[[#This Row],[Inactive]]/VR_Status[[#This Row],[Total]]</f>
        <v>0.12634637521770947</v>
      </c>
    </row>
    <row r="48" spans="1:5" x14ac:dyDescent="0.25">
      <c r="A48" s="1" t="s">
        <v>50</v>
      </c>
      <c r="B48" s="2">
        <v>2110</v>
      </c>
      <c r="C48" s="2">
        <v>85</v>
      </c>
      <c r="D48" s="2">
        <f>SUM(VR_Status[[#This Row],[Active]:[Inactive]])</f>
        <v>2195</v>
      </c>
      <c r="E48" s="3">
        <f>VR_Status[[#This Row],[Inactive]]/VR_Status[[#This Row],[Total]]</f>
        <v>3.8724373576309798E-2</v>
      </c>
    </row>
    <row r="49" spans="1:5" x14ac:dyDescent="0.25">
      <c r="A49" s="1" t="s">
        <v>51</v>
      </c>
      <c r="B49" s="2">
        <v>5335</v>
      </c>
      <c r="C49" s="2">
        <v>276</v>
      </c>
      <c r="D49" s="2">
        <f>SUM(VR_Status[[#This Row],[Active]:[Inactive]])</f>
        <v>5611</v>
      </c>
      <c r="E49" s="3">
        <f>VR_Status[[#This Row],[Inactive]]/VR_Status[[#This Row],[Total]]</f>
        <v>4.9189092853323825E-2</v>
      </c>
    </row>
    <row r="50" spans="1:5" x14ac:dyDescent="0.25">
      <c r="A50" s="1" t="s">
        <v>52</v>
      </c>
      <c r="B50" s="2">
        <v>1402</v>
      </c>
      <c r="C50" s="2">
        <v>114</v>
      </c>
      <c r="D50" s="2">
        <f>SUM(VR_Status[[#This Row],[Active]:[Inactive]])</f>
        <v>1516</v>
      </c>
      <c r="E50" s="3">
        <f>VR_Status[[#This Row],[Inactive]]/VR_Status[[#This Row],[Total]]</f>
        <v>7.5197889182058053E-2</v>
      </c>
    </row>
    <row r="51" spans="1:5" x14ac:dyDescent="0.25">
      <c r="A51" s="1" t="s">
        <v>53</v>
      </c>
      <c r="B51" s="2">
        <v>10546</v>
      </c>
      <c r="C51" s="2">
        <v>3122</v>
      </c>
      <c r="D51" s="2">
        <f>SUM(VR_Status[[#This Row],[Active]:[Inactive]])</f>
        <v>13668</v>
      </c>
      <c r="E51" s="3">
        <f>VR_Status[[#This Row],[Inactive]]/VR_Status[[#This Row],[Total]]</f>
        <v>0.22841673983026045</v>
      </c>
    </row>
    <row r="52" spans="1:5" x14ac:dyDescent="0.25">
      <c r="A52" s="1" t="s">
        <v>54</v>
      </c>
      <c r="B52" s="2">
        <v>1106</v>
      </c>
      <c r="C52" s="2">
        <v>17</v>
      </c>
      <c r="D52" s="2">
        <f>SUM(VR_Status[[#This Row],[Active]:[Inactive]])</f>
        <v>1123</v>
      </c>
      <c r="E52" s="3">
        <f>VR_Status[[#This Row],[Inactive]]/VR_Status[[#This Row],[Total]]</f>
        <v>1.5138023152270703E-2</v>
      </c>
    </row>
    <row r="53" spans="1:5" x14ac:dyDescent="0.25">
      <c r="A53" s="1" t="s">
        <v>55</v>
      </c>
      <c r="B53" s="2">
        <v>47756</v>
      </c>
      <c r="C53" s="2">
        <v>9737</v>
      </c>
      <c r="D53" s="2">
        <f>SUM(VR_Status[[#This Row],[Active]:[Inactive]])</f>
        <v>57493</v>
      </c>
      <c r="E53" s="3">
        <f>VR_Status[[#This Row],[Inactive]]/VR_Status[[#This Row],[Total]]</f>
        <v>0.16935974814325222</v>
      </c>
    </row>
    <row r="54" spans="1:5" x14ac:dyDescent="0.25">
      <c r="A54" s="1" t="s">
        <v>56</v>
      </c>
      <c r="B54" s="2">
        <v>1994</v>
      </c>
      <c r="C54" s="2">
        <v>111</v>
      </c>
      <c r="D54" s="2">
        <f>SUM(VR_Status[[#This Row],[Active]:[Inactive]])</f>
        <v>2105</v>
      </c>
      <c r="E54" s="3">
        <f>VR_Status[[#This Row],[Inactive]]/VR_Status[[#This Row],[Total]]</f>
        <v>5.2731591448931116E-2</v>
      </c>
    </row>
    <row r="55" spans="1:5" x14ac:dyDescent="0.25">
      <c r="A55" s="1" t="s">
        <v>57</v>
      </c>
      <c r="B55" s="2">
        <v>6829</v>
      </c>
      <c r="C55" s="2">
        <v>962</v>
      </c>
      <c r="D55" s="2">
        <f>SUM(VR_Status[[#This Row],[Active]:[Inactive]])</f>
        <v>7791</v>
      </c>
      <c r="E55" s="3">
        <f>VR_Status[[#This Row],[Inactive]]/VR_Status[[#This Row],[Total]]</f>
        <v>0.12347580541650623</v>
      </c>
    </row>
    <row r="56" spans="1:5" x14ac:dyDescent="0.25">
      <c r="A56" s="1" t="s">
        <v>58</v>
      </c>
      <c r="B56" s="2">
        <v>1874</v>
      </c>
      <c r="C56" s="2">
        <v>12</v>
      </c>
      <c r="D56" s="2">
        <f>SUM(VR_Status[[#This Row],[Active]:[Inactive]])</f>
        <v>1886</v>
      </c>
      <c r="E56" s="3">
        <f>VR_Status[[#This Row],[Inactive]]/VR_Status[[#This Row],[Total]]</f>
        <v>6.3626723223753979E-3</v>
      </c>
    </row>
    <row r="57" spans="1:5" x14ac:dyDescent="0.25">
      <c r="A57" s="1" t="s">
        <v>59</v>
      </c>
      <c r="B57" s="2">
        <v>17631</v>
      </c>
      <c r="C57" s="2">
        <v>2985</v>
      </c>
      <c r="D57" s="2">
        <f>SUM(VR_Status[[#This Row],[Active]:[Inactive]])</f>
        <v>20616</v>
      </c>
      <c r="E57" s="3">
        <f>VR_Status[[#This Row],[Inactive]]/VR_Status[[#This Row],[Total]]</f>
        <v>0.14479045401629803</v>
      </c>
    </row>
    <row r="58" spans="1:5" x14ac:dyDescent="0.25">
      <c r="A58" s="1" t="s">
        <v>60</v>
      </c>
      <c r="B58" s="2">
        <v>6970</v>
      </c>
      <c r="C58" s="2">
        <v>1182</v>
      </c>
      <c r="D58" s="2">
        <f>SUM(VR_Status[[#This Row],[Active]:[Inactive]])</f>
        <v>8152</v>
      </c>
      <c r="E58" s="3">
        <f>VR_Status[[#This Row],[Inactive]]/VR_Status[[#This Row],[Total]]</f>
        <v>0.14499509322865556</v>
      </c>
    </row>
    <row r="59" spans="1:5" x14ac:dyDescent="0.25">
      <c r="A59" s="1" t="s">
        <v>61</v>
      </c>
      <c r="B59" s="2">
        <v>7049</v>
      </c>
      <c r="C59" s="2">
        <v>256</v>
      </c>
      <c r="D59" s="2">
        <f>SUM(VR_Status[[#This Row],[Active]:[Inactive]])</f>
        <v>7305</v>
      </c>
      <c r="E59" s="3">
        <f>VR_Status[[#This Row],[Inactive]]/VR_Status[[#This Row],[Total]]</f>
        <v>3.5044490075290896E-2</v>
      </c>
    </row>
    <row r="60" spans="1:5" x14ac:dyDescent="0.25">
      <c r="A60" s="1" t="s">
        <v>62</v>
      </c>
      <c r="B60" s="2">
        <v>18511</v>
      </c>
      <c r="C60" s="2">
        <v>920</v>
      </c>
      <c r="D60" s="2">
        <f>SUM(VR_Status[[#This Row],[Active]:[Inactive]])</f>
        <v>19431</v>
      </c>
      <c r="E60" s="3">
        <f>VR_Status[[#This Row],[Inactive]]/VR_Status[[#This Row],[Total]]</f>
        <v>4.7347022798620762E-2</v>
      </c>
    </row>
    <row r="61" spans="1:5" x14ac:dyDescent="0.25">
      <c r="A61" s="1" t="s">
        <v>63</v>
      </c>
      <c r="B61" s="2">
        <v>3001</v>
      </c>
      <c r="C61" s="2">
        <v>250</v>
      </c>
      <c r="D61" s="2">
        <f>SUM(VR_Status[[#This Row],[Active]:[Inactive]])</f>
        <v>3251</v>
      </c>
      <c r="E61" s="3">
        <f>VR_Status[[#This Row],[Inactive]]/VR_Status[[#This Row],[Total]]</f>
        <v>7.6899415564441714E-2</v>
      </c>
    </row>
    <row r="62" spans="1:5" x14ac:dyDescent="0.25">
      <c r="A62" s="1" t="s">
        <v>64</v>
      </c>
      <c r="B62" s="2">
        <v>23090</v>
      </c>
      <c r="C62" s="2">
        <v>3020</v>
      </c>
      <c r="D62" s="2">
        <f>SUM(VR_Status[[#This Row],[Active]:[Inactive]])</f>
        <v>26110</v>
      </c>
      <c r="E62" s="3">
        <f>VR_Status[[#This Row],[Inactive]]/VR_Status[[#This Row],[Total]]</f>
        <v>0.1156644963615473</v>
      </c>
    </row>
    <row r="63" spans="1:5" x14ac:dyDescent="0.25">
      <c r="A63" s="1" t="s">
        <v>65</v>
      </c>
      <c r="B63" s="2">
        <v>3777</v>
      </c>
      <c r="C63" s="2">
        <v>430</v>
      </c>
      <c r="D63" s="2">
        <f>SUM(VR_Status[[#This Row],[Active]:[Inactive]])</f>
        <v>4207</v>
      </c>
      <c r="E63" s="3">
        <f>VR_Status[[#This Row],[Inactive]]/VR_Status[[#This Row],[Total]]</f>
        <v>0.10221060137865462</v>
      </c>
    </row>
    <row r="64" spans="1:5" x14ac:dyDescent="0.25">
      <c r="A64" s="1" t="s">
        <v>66</v>
      </c>
      <c r="B64" s="2">
        <v>18668</v>
      </c>
      <c r="C64" s="2">
        <v>2635</v>
      </c>
      <c r="D64" s="2">
        <f>SUM(VR_Status[[#This Row],[Active]:[Inactive]])</f>
        <v>21303</v>
      </c>
      <c r="E64" s="3">
        <f>VR_Status[[#This Row],[Inactive]]/VR_Status[[#This Row],[Total]]</f>
        <v>0.12369149884992724</v>
      </c>
    </row>
    <row r="65" spans="1:5" x14ac:dyDescent="0.25">
      <c r="A65" s="1" t="s">
        <v>67</v>
      </c>
      <c r="B65" s="2">
        <v>3870</v>
      </c>
      <c r="C65" s="2">
        <v>175</v>
      </c>
      <c r="D65" s="2">
        <f>SUM(VR_Status[[#This Row],[Active]:[Inactive]])</f>
        <v>4045</v>
      </c>
      <c r="E65" s="3">
        <f>VR_Status[[#This Row],[Inactive]]/VR_Status[[#This Row],[Total]]</f>
        <v>4.3263288009888753E-2</v>
      </c>
    </row>
    <row r="66" spans="1:5" x14ac:dyDescent="0.25">
      <c r="A66" s="1" t="s">
        <v>68</v>
      </c>
      <c r="B66" s="2">
        <v>2003</v>
      </c>
      <c r="C66" s="2">
        <v>37</v>
      </c>
      <c r="D66" s="2">
        <f>SUM(VR_Status[[#This Row],[Active]:[Inactive]])</f>
        <v>2040</v>
      </c>
      <c r="E66" s="3">
        <f>VR_Status[[#This Row],[Inactive]]/VR_Status[[#This Row],[Total]]</f>
        <v>1.8137254901960786E-2</v>
      </c>
    </row>
    <row r="67" spans="1:5" x14ac:dyDescent="0.25">
      <c r="A67" s="1" t="s">
        <v>69</v>
      </c>
      <c r="B67" s="2">
        <v>6663</v>
      </c>
      <c r="C67" s="2">
        <v>746</v>
      </c>
      <c r="D67" s="2">
        <f>SUM(VR_Status[[#This Row],[Active]:[Inactive]])</f>
        <v>7409</v>
      </c>
      <c r="E67" s="3">
        <f>VR_Status[[#This Row],[Inactive]]/VR_Status[[#This Row],[Total]]</f>
        <v>0.10068835200431907</v>
      </c>
    </row>
    <row r="68" spans="1:5" x14ac:dyDescent="0.25">
      <c r="A68" s="1" t="s">
        <v>70</v>
      </c>
      <c r="B68" s="2">
        <v>10130</v>
      </c>
      <c r="C68" s="2">
        <v>947</v>
      </c>
      <c r="D68" s="2">
        <f>SUM(VR_Status[[#This Row],[Active]:[Inactive]])</f>
        <v>11077</v>
      </c>
      <c r="E68" s="3">
        <f>VR_Status[[#This Row],[Inactive]]/VR_Status[[#This Row],[Total]]</f>
        <v>8.5492461857903768E-2</v>
      </c>
    </row>
    <row r="69" spans="1:5" x14ac:dyDescent="0.25">
      <c r="A69" s="1" t="s">
        <v>71</v>
      </c>
      <c r="B69" s="2">
        <v>1671</v>
      </c>
      <c r="C69" s="2">
        <v>271</v>
      </c>
      <c r="D69" s="2">
        <f>SUM(VR_Status[[#This Row],[Active]:[Inactive]])</f>
        <v>1942</v>
      </c>
      <c r="E69" s="3">
        <f>VR_Status[[#This Row],[Inactive]]/VR_Status[[#This Row],[Total]]</f>
        <v>0.13954685890834193</v>
      </c>
    </row>
    <row r="70" spans="1:5" x14ac:dyDescent="0.25">
      <c r="A70" s="1" t="s">
        <v>72</v>
      </c>
      <c r="B70" s="2">
        <v>2812</v>
      </c>
      <c r="C70" s="2">
        <v>646</v>
      </c>
      <c r="D70" s="2">
        <f>SUM(VR_Status[[#This Row],[Active]:[Inactive]])</f>
        <v>3458</v>
      </c>
      <c r="E70" s="3">
        <f>VR_Status[[#This Row],[Inactive]]/VR_Status[[#This Row],[Total]]</f>
        <v>0.18681318681318682</v>
      </c>
    </row>
    <row r="71" spans="1:5" x14ac:dyDescent="0.25">
      <c r="A71" s="1" t="s">
        <v>73</v>
      </c>
      <c r="B71" s="2">
        <v>9197</v>
      </c>
      <c r="C71" s="2">
        <v>3050</v>
      </c>
      <c r="D71" s="2">
        <f>SUM(VR_Status[[#This Row],[Active]:[Inactive]])</f>
        <v>12247</v>
      </c>
      <c r="E71" s="3">
        <f>VR_Status[[#This Row],[Inactive]]/VR_Status[[#This Row],[Total]]</f>
        <v>0.24904058136686535</v>
      </c>
    </row>
    <row r="72" spans="1:5" x14ac:dyDescent="0.25">
      <c r="A72" s="1" t="s">
        <v>74</v>
      </c>
      <c r="B72" s="2">
        <v>2344</v>
      </c>
      <c r="C72" s="2">
        <v>241</v>
      </c>
      <c r="D72" s="2">
        <f>SUM(VR_Status[[#This Row],[Active]:[Inactive]])</f>
        <v>2585</v>
      </c>
      <c r="E72" s="3">
        <f>VR_Status[[#This Row],[Inactive]]/VR_Status[[#This Row],[Total]]</f>
        <v>9.3230174081237904E-2</v>
      </c>
    </row>
    <row r="73" spans="1:5" x14ac:dyDescent="0.25">
      <c r="A73" s="1" t="s">
        <v>75</v>
      </c>
      <c r="B73" s="2">
        <v>3564</v>
      </c>
      <c r="C73" s="2">
        <v>331</v>
      </c>
      <c r="D73" s="2">
        <f>SUM(VR_Status[[#This Row],[Active]:[Inactive]])</f>
        <v>3895</v>
      </c>
      <c r="E73" s="3">
        <f>VR_Status[[#This Row],[Inactive]]/VR_Status[[#This Row],[Total]]</f>
        <v>8.4980744544287543E-2</v>
      </c>
    </row>
    <row r="74" spans="1:5" x14ac:dyDescent="0.25">
      <c r="A74" s="1" t="s">
        <v>76</v>
      </c>
      <c r="B74" s="2">
        <v>3512</v>
      </c>
      <c r="C74" s="2">
        <v>156</v>
      </c>
      <c r="D74" s="2">
        <f>SUM(VR_Status[[#This Row],[Active]:[Inactive]])</f>
        <v>3668</v>
      </c>
      <c r="E74" s="3">
        <f>VR_Status[[#This Row],[Inactive]]/VR_Status[[#This Row],[Total]]</f>
        <v>4.2529989094874592E-2</v>
      </c>
    </row>
    <row r="75" spans="1:5" x14ac:dyDescent="0.25">
      <c r="A75" s="1" t="s">
        <v>77</v>
      </c>
      <c r="B75" s="2">
        <v>3818</v>
      </c>
      <c r="C75" s="2">
        <v>178</v>
      </c>
      <c r="D75" s="2">
        <f>SUM(VR_Status[[#This Row],[Active]:[Inactive]])</f>
        <v>3996</v>
      </c>
      <c r="E75" s="3">
        <f>VR_Status[[#This Row],[Inactive]]/VR_Status[[#This Row],[Total]]</f>
        <v>4.4544544544544547E-2</v>
      </c>
    </row>
    <row r="76" spans="1:5" x14ac:dyDescent="0.25">
      <c r="A76" s="1" t="s">
        <v>78</v>
      </c>
      <c r="B76" s="2">
        <v>17896</v>
      </c>
      <c r="C76" s="2">
        <v>1047</v>
      </c>
      <c r="D76" s="2">
        <f>SUM(VR_Status[[#This Row],[Active]:[Inactive]])</f>
        <v>18943</v>
      </c>
      <c r="E76" s="3">
        <f>VR_Status[[#This Row],[Inactive]]/VR_Status[[#This Row],[Total]]</f>
        <v>5.5271076387055904E-2</v>
      </c>
    </row>
    <row r="77" spans="1:5" x14ac:dyDescent="0.25">
      <c r="A77" s="1" t="s">
        <v>79</v>
      </c>
      <c r="B77" s="2">
        <v>5005</v>
      </c>
      <c r="C77" s="2">
        <v>711</v>
      </c>
      <c r="D77" s="2">
        <f>SUM(VR_Status[[#This Row],[Active]:[Inactive]])</f>
        <v>5716</v>
      </c>
      <c r="E77" s="3">
        <f>VR_Status[[#This Row],[Inactive]]/VR_Status[[#This Row],[Total]]</f>
        <v>0.12438768369489153</v>
      </c>
    </row>
    <row r="78" spans="1:5" x14ac:dyDescent="0.25">
      <c r="A78" s="1" t="s">
        <v>80</v>
      </c>
      <c r="B78" s="2">
        <v>1855</v>
      </c>
      <c r="C78" s="2">
        <v>124</v>
      </c>
      <c r="D78" s="2">
        <f>SUM(VR_Status[[#This Row],[Active]:[Inactive]])</f>
        <v>1979</v>
      </c>
      <c r="E78" s="3">
        <f>VR_Status[[#This Row],[Inactive]]/VR_Status[[#This Row],[Total]]</f>
        <v>6.265790803436079E-2</v>
      </c>
    </row>
    <row r="79" spans="1:5" x14ac:dyDescent="0.25">
      <c r="A79" s="1" t="s">
        <v>81</v>
      </c>
      <c r="B79" s="2">
        <v>40094</v>
      </c>
      <c r="C79" s="2">
        <v>3181</v>
      </c>
      <c r="D79" s="2">
        <f>SUM(VR_Status[[#This Row],[Active]:[Inactive]])</f>
        <v>43275</v>
      </c>
      <c r="E79" s="3">
        <f>VR_Status[[#This Row],[Inactive]]/VR_Status[[#This Row],[Total]]</f>
        <v>7.350664355863662E-2</v>
      </c>
    </row>
    <row r="80" spans="1:5" x14ac:dyDescent="0.25">
      <c r="A80" s="1" t="s">
        <v>82</v>
      </c>
      <c r="B80" s="2">
        <v>3374</v>
      </c>
      <c r="C80" s="2">
        <v>143</v>
      </c>
      <c r="D80" s="2">
        <f>SUM(VR_Status[[#This Row],[Active]:[Inactive]])</f>
        <v>3517</v>
      </c>
      <c r="E80" s="3">
        <f>VR_Status[[#This Row],[Inactive]]/VR_Status[[#This Row],[Total]]</f>
        <v>4.0659653113448962E-2</v>
      </c>
    </row>
    <row r="81" spans="1:5" x14ac:dyDescent="0.25">
      <c r="A81" s="1" t="s">
        <v>83</v>
      </c>
      <c r="B81" s="2">
        <v>5741</v>
      </c>
      <c r="C81" s="2">
        <v>943</v>
      </c>
      <c r="D81" s="2">
        <f>SUM(VR_Status[[#This Row],[Active]:[Inactive]])</f>
        <v>6684</v>
      </c>
      <c r="E81" s="3">
        <f>VR_Status[[#This Row],[Inactive]]/VR_Status[[#This Row],[Total]]</f>
        <v>0.14108318372232195</v>
      </c>
    </row>
    <row r="82" spans="1:5" x14ac:dyDescent="0.25">
      <c r="A82" s="1" t="s">
        <v>84</v>
      </c>
      <c r="B82" s="2">
        <v>32575</v>
      </c>
      <c r="C82" s="2">
        <v>7410</v>
      </c>
      <c r="D82" s="2">
        <f>SUM(VR_Status[[#This Row],[Active]:[Inactive]])</f>
        <v>39985</v>
      </c>
      <c r="E82" s="3">
        <f>VR_Status[[#This Row],[Inactive]]/VR_Status[[#This Row],[Total]]</f>
        <v>0.18531949481055396</v>
      </c>
    </row>
    <row r="83" spans="1:5" x14ac:dyDescent="0.25">
      <c r="A83" s="1" t="s">
        <v>85</v>
      </c>
      <c r="B83" s="2">
        <v>3475</v>
      </c>
      <c r="C83" s="2">
        <v>118</v>
      </c>
      <c r="D83" s="2">
        <f>SUM(VR_Status[[#This Row],[Active]:[Inactive]])</f>
        <v>3593</v>
      </c>
      <c r="E83" s="3">
        <f>VR_Status[[#This Row],[Inactive]]/VR_Status[[#This Row],[Total]]</f>
        <v>3.28416365154467E-2</v>
      </c>
    </row>
    <row r="84" spans="1:5" x14ac:dyDescent="0.25">
      <c r="A84" s="1" t="s">
        <v>86</v>
      </c>
      <c r="B84" s="2">
        <v>2123</v>
      </c>
      <c r="C84" s="2">
        <v>44</v>
      </c>
      <c r="D84" s="2">
        <f>SUM(VR_Status[[#This Row],[Active]:[Inactive]])</f>
        <v>2167</v>
      </c>
      <c r="E84" s="3">
        <f>VR_Status[[#This Row],[Inactive]]/VR_Status[[#This Row],[Total]]</f>
        <v>2.030456852791878E-2</v>
      </c>
    </row>
    <row r="85" spans="1:5" x14ac:dyDescent="0.25">
      <c r="A85" s="1" t="s">
        <v>87</v>
      </c>
      <c r="B85" s="2">
        <v>4064</v>
      </c>
      <c r="C85" s="2">
        <v>534</v>
      </c>
      <c r="D85" s="2">
        <f>SUM(VR_Status[[#This Row],[Active]:[Inactive]])</f>
        <v>4598</v>
      </c>
      <c r="E85" s="3">
        <f>VR_Status[[#This Row],[Inactive]]/VR_Status[[#This Row],[Total]]</f>
        <v>0.11613745106568073</v>
      </c>
    </row>
    <row r="86" spans="1:5" x14ac:dyDescent="0.25">
      <c r="A86" s="1" t="s">
        <v>88</v>
      </c>
      <c r="B86" s="2">
        <v>32331</v>
      </c>
      <c r="C86" s="2">
        <v>5275</v>
      </c>
      <c r="D86" s="2">
        <f>SUM(VR_Status[[#This Row],[Active]:[Inactive]])</f>
        <v>37606</v>
      </c>
      <c r="E86" s="3">
        <f>VR_Status[[#This Row],[Inactive]]/VR_Status[[#This Row],[Total]]</f>
        <v>0.14027016965377864</v>
      </c>
    </row>
    <row r="87" spans="1:5" x14ac:dyDescent="0.25">
      <c r="A87" s="1" t="s">
        <v>89</v>
      </c>
      <c r="B87" s="2">
        <v>3236</v>
      </c>
      <c r="C87" s="2">
        <v>258</v>
      </c>
      <c r="D87" s="2">
        <f>SUM(VR_Status[[#This Row],[Active]:[Inactive]])</f>
        <v>3494</v>
      </c>
      <c r="E87" s="3">
        <f>VR_Status[[#This Row],[Inactive]]/VR_Status[[#This Row],[Total]]</f>
        <v>7.384087006296508E-2</v>
      </c>
    </row>
    <row r="88" spans="1:5" x14ac:dyDescent="0.25">
      <c r="A88" s="1" t="s">
        <v>90</v>
      </c>
      <c r="B88" s="2">
        <v>314313</v>
      </c>
      <c r="C88" s="2">
        <v>30640</v>
      </c>
      <c r="D88" s="2">
        <f>SUM(VR_Status[[#This Row],[Active]:[Inactive]])</f>
        <v>344953</v>
      </c>
      <c r="E88" s="3">
        <f>VR_Status[[#This Row],[Inactive]]/VR_Status[[#This Row],[Total]]</f>
        <v>8.8823694822193169E-2</v>
      </c>
    </row>
    <row r="89" spans="1:5" x14ac:dyDescent="0.25">
      <c r="A89" s="1" t="s">
        <v>91</v>
      </c>
      <c r="B89" s="2">
        <v>7496</v>
      </c>
      <c r="C89" s="2">
        <v>3811</v>
      </c>
      <c r="D89" s="2">
        <f>SUM(VR_Status[[#This Row],[Active]:[Inactive]])</f>
        <v>11307</v>
      </c>
      <c r="E89" s="3">
        <f>VR_Status[[#This Row],[Inactive]]/VR_Status[[#This Row],[Total]]</f>
        <v>0.33704784646679048</v>
      </c>
    </row>
    <row r="90" spans="1:5" x14ac:dyDescent="0.25">
      <c r="A90" s="1" t="s">
        <v>92</v>
      </c>
      <c r="B90" s="2">
        <v>101853</v>
      </c>
      <c r="C90" s="2">
        <v>14518</v>
      </c>
      <c r="D90" s="2">
        <f>SUM(VR_Status[[#This Row],[Active]:[Inactive]])</f>
        <v>116371</v>
      </c>
      <c r="E90" s="3">
        <f>VR_Status[[#This Row],[Inactive]]/VR_Status[[#This Row],[Total]]</f>
        <v>0.12475616777375807</v>
      </c>
    </row>
    <row r="91" spans="1:5" x14ac:dyDescent="0.25">
      <c r="A91" s="1" t="s">
        <v>93</v>
      </c>
      <c r="B91" s="2">
        <v>1807</v>
      </c>
      <c r="C91" s="2">
        <v>43</v>
      </c>
      <c r="D91" s="2">
        <f>SUM(VR_Status[[#This Row],[Active]:[Inactive]])</f>
        <v>1850</v>
      </c>
      <c r="E91" s="3">
        <f>VR_Status[[#This Row],[Inactive]]/VR_Status[[#This Row],[Total]]</f>
        <v>2.3243243243243242E-2</v>
      </c>
    </row>
    <row r="92" spans="1:5" x14ac:dyDescent="0.25">
      <c r="A92" s="1" t="s">
        <v>94</v>
      </c>
      <c r="B92" s="2">
        <v>3520</v>
      </c>
      <c r="C92" s="2">
        <v>130</v>
      </c>
      <c r="D92" s="2">
        <f>SUM(VR_Status[[#This Row],[Active]:[Inactive]])</f>
        <v>3650</v>
      </c>
      <c r="E92" s="3">
        <f>VR_Status[[#This Row],[Inactive]]/VR_Status[[#This Row],[Total]]</f>
        <v>3.5616438356164383E-2</v>
      </c>
    </row>
    <row r="93" spans="1:5" x14ac:dyDescent="0.25">
      <c r="A93" s="1" t="s">
        <v>95</v>
      </c>
      <c r="B93" s="2">
        <v>2674</v>
      </c>
      <c r="C93" s="2">
        <v>176</v>
      </c>
      <c r="D93" s="2">
        <f>SUM(VR_Status[[#This Row],[Active]:[Inactive]])</f>
        <v>2850</v>
      </c>
      <c r="E93" s="3">
        <f>VR_Status[[#This Row],[Inactive]]/VR_Status[[#This Row],[Total]]</f>
        <v>6.1754385964912284E-2</v>
      </c>
    </row>
    <row r="94" spans="1:5" x14ac:dyDescent="0.25">
      <c r="A94" s="1" t="s">
        <v>96</v>
      </c>
      <c r="B94" s="2">
        <v>2563</v>
      </c>
      <c r="C94" s="2">
        <v>98</v>
      </c>
      <c r="D94" s="2">
        <f>SUM(VR_Status[[#This Row],[Active]:[Inactive]])</f>
        <v>2661</v>
      </c>
      <c r="E94" s="3">
        <f>VR_Status[[#This Row],[Inactive]]/VR_Status[[#This Row],[Total]]</f>
        <v>3.6828260052611798E-2</v>
      </c>
    </row>
    <row r="95" spans="1:5" x14ac:dyDescent="0.25">
      <c r="A95" s="1" t="s">
        <v>97</v>
      </c>
      <c r="B95" s="2">
        <v>1016</v>
      </c>
      <c r="C95" s="2">
        <v>9</v>
      </c>
      <c r="D95" s="2">
        <f>SUM(VR_Status[[#This Row],[Active]:[Inactive]])</f>
        <v>1025</v>
      </c>
      <c r="E95" s="3">
        <f>VR_Status[[#This Row],[Inactive]]/VR_Status[[#This Row],[Total]]</f>
        <v>8.7804878048780496E-3</v>
      </c>
    </row>
    <row r="96" spans="1:5" x14ac:dyDescent="0.25">
      <c r="A96" s="1" t="s">
        <v>98</v>
      </c>
      <c r="B96" s="2">
        <v>2745</v>
      </c>
      <c r="C96" s="2">
        <v>594</v>
      </c>
      <c r="D96" s="2">
        <f>SUM(VR_Status[[#This Row],[Active]:[Inactive]])</f>
        <v>3339</v>
      </c>
      <c r="E96" s="3">
        <f>VR_Status[[#This Row],[Inactive]]/VR_Status[[#This Row],[Total]]</f>
        <v>0.17789757412398921</v>
      </c>
    </row>
    <row r="97" spans="1:5" x14ac:dyDescent="0.25">
      <c r="A97" s="1" t="s">
        <v>99</v>
      </c>
      <c r="B97" s="2">
        <v>14637</v>
      </c>
      <c r="C97" s="2">
        <v>923</v>
      </c>
      <c r="D97" s="2">
        <f>SUM(VR_Status[[#This Row],[Active]:[Inactive]])</f>
        <v>15560</v>
      </c>
      <c r="E97" s="3">
        <f>VR_Status[[#This Row],[Inactive]]/VR_Status[[#This Row],[Total]]</f>
        <v>5.9318766066838044E-2</v>
      </c>
    </row>
    <row r="98" spans="1:5" x14ac:dyDescent="0.25">
      <c r="A98" s="1" t="s">
        <v>100</v>
      </c>
      <c r="B98" s="2">
        <v>4514</v>
      </c>
      <c r="C98" s="2">
        <v>953</v>
      </c>
      <c r="D98" s="2">
        <f>SUM(VR_Status[[#This Row],[Active]:[Inactive]])</f>
        <v>5467</v>
      </c>
      <c r="E98" s="3">
        <f>VR_Status[[#This Row],[Inactive]]/VR_Status[[#This Row],[Total]]</f>
        <v>0.1743186391073715</v>
      </c>
    </row>
    <row r="99" spans="1:5" x14ac:dyDescent="0.25">
      <c r="A99" s="1" t="s">
        <v>101</v>
      </c>
      <c r="B99" s="2">
        <v>1834</v>
      </c>
      <c r="C99" s="2">
        <v>215</v>
      </c>
      <c r="D99" s="2">
        <f>SUM(VR_Status[[#This Row],[Active]:[Inactive]])</f>
        <v>2049</v>
      </c>
      <c r="E99" s="3">
        <f>VR_Status[[#This Row],[Inactive]]/VR_Status[[#This Row],[Total]]</f>
        <v>0.10492923377257199</v>
      </c>
    </row>
    <row r="100" spans="1:5" x14ac:dyDescent="0.25">
      <c r="A100" s="1" t="s">
        <v>102</v>
      </c>
      <c r="B100" s="2">
        <v>5052</v>
      </c>
      <c r="C100" s="2">
        <v>295</v>
      </c>
      <c r="D100" s="2">
        <f>SUM(VR_Status[[#This Row],[Active]:[Inactive]])</f>
        <v>5347</v>
      </c>
      <c r="E100" s="3">
        <f>VR_Status[[#This Row],[Inactive]]/VR_Status[[#This Row],[Total]]</f>
        <v>5.517112399476342E-2</v>
      </c>
    </row>
    <row r="101" spans="1:5" x14ac:dyDescent="0.25">
      <c r="A101" s="1" t="s">
        <v>103</v>
      </c>
      <c r="B101" s="2">
        <v>1117</v>
      </c>
      <c r="C101" s="2">
        <v>47</v>
      </c>
      <c r="D101" s="2">
        <f>SUM(VR_Status[[#This Row],[Active]:[Inactive]])</f>
        <v>1164</v>
      </c>
      <c r="E101" s="3">
        <f>VR_Status[[#This Row],[Inactive]]/VR_Status[[#This Row],[Total]]</f>
        <v>4.0378006872852236E-2</v>
      </c>
    </row>
    <row r="102" spans="1:5" x14ac:dyDescent="0.25">
      <c r="A102" s="1" t="s">
        <v>104</v>
      </c>
      <c r="B102" s="2">
        <v>3138</v>
      </c>
      <c r="C102" s="2">
        <v>472</v>
      </c>
      <c r="D102" s="2">
        <f>SUM(VR_Status[[#This Row],[Active]:[Inactive]])</f>
        <v>3610</v>
      </c>
      <c r="E102" s="3">
        <f>VR_Status[[#This Row],[Inactive]]/VR_Status[[#This Row],[Total]]</f>
        <v>0.13074792243767314</v>
      </c>
    </row>
    <row r="103" spans="1:5" x14ac:dyDescent="0.25">
      <c r="A103" s="1" t="s">
        <v>105</v>
      </c>
      <c r="B103" s="2">
        <v>1230</v>
      </c>
      <c r="C103" s="2">
        <v>21</v>
      </c>
      <c r="D103" s="2">
        <f>SUM(VR_Status[[#This Row],[Active]:[Inactive]])</f>
        <v>1251</v>
      </c>
      <c r="E103" s="3">
        <f>VR_Status[[#This Row],[Inactive]]/VR_Status[[#This Row],[Total]]</f>
        <v>1.6786570743405275E-2</v>
      </c>
    </row>
    <row r="104" spans="1:5" x14ac:dyDescent="0.25">
      <c r="A104" s="1" t="s">
        <v>106</v>
      </c>
      <c r="B104" s="2">
        <v>5070</v>
      </c>
      <c r="C104" s="2">
        <v>7</v>
      </c>
      <c r="D104" s="2">
        <f>SUM(VR_Status[[#This Row],[Active]:[Inactive]])</f>
        <v>5077</v>
      </c>
      <c r="E104" s="3">
        <f>VR_Status[[#This Row],[Inactive]]/VR_Status[[#This Row],[Total]]</f>
        <v>1.378766988378964E-3</v>
      </c>
    </row>
    <row r="105" spans="1:5" x14ac:dyDescent="0.25">
      <c r="A105" s="1" t="s">
        <v>107</v>
      </c>
      <c r="B105" s="2">
        <v>2081</v>
      </c>
      <c r="C105" s="2">
        <v>181</v>
      </c>
      <c r="D105" s="2">
        <f>SUM(VR_Status[[#This Row],[Active]:[Inactive]])</f>
        <v>2262</v>
      </c>
      <c r="E105" s="3">
        <f>VR_Status[[#This Row],[Inactive]]/VR_Status[[#This Row],[Total]]</f>
        <v>8.0017683465959333E-2</v>
      </c>
    </row>
    <row r="106" spans="1:5" x14ac:dyDescent="0.25">
      <c r="A106" s="1" t="s">
        <v>108</v>
      </c>
      <c r="B106" s="2">
        <v>72553</v>
      </c>
      <c r="C106" s="2">
        <v>20319</v>
      </c>
      <c r="D106" s="2">
        <f>SUM(VR_Status[[#This Row],[Active]:[Inactive]])</f>
        <v>92872</v>
      </c>
      <c r="E106" s="3">
        <f>VR_Status[[#This Row],[Inactive]]/VR_Status[[#This Row],[Total]]</f>
        <v>0.21878499440089585</v>
      </c>
    </row>
    <row r="107" spans="1:5" x14ac:dyDescent="0.25">
      <c r="A107" s="1" t="s">
        <v>109</v>
      </c>
      <c r="B107" s="2">
        <v>1755621</v>
      </c>
      <c r="C107" s="2">
        <v>250211</v>
      </c>
      <c r="D107" s="2">
        <f>SUM(VR_Status[[#This Row],[Active]:[Inactive]])</f>
        <v>2005832</v>
      </c>
      <c r="E107" s="3">
        <f>VR_Status[[#This Row],[Inactive]]/VR_Status[[#This Row],[Total]]</f>
        <v>0.12474175304811171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C8E98-C61A-4F92-81BC-ED362E56577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F A A B Q S w M E F A A C A A g A L E V j X A Y q j Q u k A A A A 9 g A A A B I A H A B D b 2 5 m a W c v U G F j a 2 F n Z S 5 4 b W w g o h g A K K A U A A A A A A A A A A A A A A A A A A A A A A A A A A A A h Y 8 x D o I w G I W v Q r r T l q r R k F I G V 0 l M i M a 1 K R U a 4 c f Q Y r m b g 0 f y C m I U d X N 8 3 / u G 9 + 7 X G 0 + H p g 4 u u r O m h Q R F m K J A g 2 o L A 2 W C e n c M V y g V f C v V S Z Y 6 G G W w 8 W C L B F X O n W N C v P f Y z 3 D b l Y R R G p F D t s l V p R u J P r L 5 L 4 c G r J O g N B J 8 / x o j G I 4 W F M / Z E l N O J s g z A 1 + B j X u f 7 Q / k 6 7 5 2 f a e F h n C X c z J F T t 4 f x A N Q S w M E F A A C A A g A L E V j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C x F Y 1 y 8 B z 5 5 E g I A A B g O A A A T A B w A R m 9 y b X V s Y X M v U 2 V j d G l v b j E u b S C i G A A o o B Q A A A A A A A A A A A A A A A A A A A A A A A A A A A D t l V + L 2 k A U x d 8 F v 8 N w 9 y W B N G i S 2 t L i w 5 L d g h T q 1 t i + G B 9 m z d U N T W Z C Z r J d E b 9 7 J 3 + s J h o o x R c h e T G c O 3 f m n j P 5 o c C V D D k j X v k 7 / N z v 9 X v i h a Y Y k D v 4 O S O e p D I T Q M Y k Q t n v E f V 4 P E t X q J S n Y G 3 O 6 X O E Q v s S R m i 6 n E l k U m j g f v J / C E y F 7 7 5 Q F k S Y m t M o F h J p 4 E 8 Z P q T h K 5 J 3 x d 5 I + J p 8 p U x Q Y Z D p Z O 7 5 E 0 b V L G q B O v 3 x b Y W R 8 K 2 B N f J t 0 z K t E T m U z S R Y g 2 6 Q x S R O I o z V u T R 3 M I a h a c N S N 8 p Z i / E G g 6 G a t h x 7 t 5 g E Y z j I s N w v H q i k y 2 r 5 H e Q D b 5 T 5 + T b B 3 H W x 0 p y n a s I 1 T 2 O X R 1 n M 8 q L Q D p s Y u x 2 U + h A M I l W N S H y T e 4 M c d K t F t 1 t 0 p 0 V / 3 6 K P W v Q P L f r H m r 7 X / 7 q f I a O x c l 8 u E 8 c A y k I l a 4 2 Y 6 g G o 1 4 z J L T T 8 w 3 1 x b d C w D y 5 l 6 o 4 x g I Z / O F w 0 N A K A b 1 y S x y j c h G o w a K R Q F G e 4 C d X H l t Y 3 z c M A L x M J M l H r y 9 O A O Z c 0 g n o W M X / N L f K E z P j v k z C 8 X 2 G i n Y d l W M f m + 0 Q d E 6 j i 9 w z T 7 b H V 5 f F z y F D b X d j f U H 3 V N 2 U R 7 Y l u k F j 6 q W p X q l 1 T n U p 1 d N j r / V 7 I W m a o o 3 1 + 0 I 0 j b l 1 G 3 L o G 4 l a H e I d 4 h f g p Y W f 9 F x k 7 w f b G G b M v M 2 Z f g z G 7 Y 6 x j 7 L 8 Z O / k T v H H G n M u M O d d g z O k Y 6 x j 7 J 8 b + A F B L A Q I t A B Q A A g A I A C x F Y 1 w G K o 0 L p A A A A P Y A A A A S A A A A A A A A A A A A A A A A A A A A A A B D b 2 5 m a W c v U G F j a 2 F n Z S 5 4 b W x Q S w E C L Q A U A A I A C A A s R W N c D 8 r p q 6 Q A A A D p A A A A E w A A A A A A A A A A A A A A A A D w A A A A W 0 N v b n R l b n R f V H l w Z X N d L n h t b F B L A Q I t A B Q A A g A I A C x F Y 1 y 8 B z 5 5 E g I A A B g O A A A T A A A A A A A A A A A A A A A A A O E B A A B G b 3 J t d W x h c y 9 T Z W N 0 a W 9 u M S 5 t U E s F B g A A A A A D A A M A w g A A A E A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Y 2 A A A A A A A A 1 D Y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y J T I w K F B h Z 2 U l M j A y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z Q 0 M W E 0 M j A 0 L W M 1 N m Q t N D E 3 Y i 1 h N 2 M 2 L T V l M D l m Y W V k N D Z h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D N U M T Q 6 N D E 6 M T Y u M T A 1 M T I 3 N 1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1 b n R 5 J n F 1 b 3 Q 7 L C Z x d W 9 0 O 0 F j d G l 2 Z S Z x d W 9 0 O y w m c X V v d D t D Y W 5 j Z W x l Z C Z x d W 9 0 O y w m c X V v d D t J b m F j d G l 2 Z S Z x d W 9 0 O y w m c X V v d D t O b 3 Q g R W x p Z 2 l i b G U m c X V v d D s s J n F 1 b 3 Q 7 T m 9 0 I F J l Z 2 l z d G V y Z W Q m c X V v d D s s J n F 1 b 3 Q 7 U 3 V z c G V u c 2 U m c X V v d D s s J n F 1 b 3 Q 7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i A o U G F n Z S A y K S 9 B d X R v U m V t b 3 Z l Z E N v b H V t b n M x L n t D b 3 V u d H k s M H 0 m c X V v d D s s J n F 1 b 3 Q 7 U 2 V j d G l v b j E v V G F i b G U w M D I g K F B h Z 2 U g M i k v Q X V 0 b 1 J l b W 9 2 Z W R D b 2 x 1 b W 5 z M S 5 7 Q W N 0 a X Z l L D F 9 J n F 1 b 3 Q 7 L C Z x d W 9 0 O 1 N l Y 3 R p b 2 4 x L 1 R h Y m x l M D A y I C h Q Y W d l I D I p L 0 F 1 d G 9 S Z W 1 v d m V k Q 2 9 s d W 1 u c z E u e 0 N h b m N l b G V k L D J 9 J n F 1 b 3 Q 7 L C Z x d W 9 0 O 1 N l Y 3 R p b 2 4 x L 1 R h Y m x l M D A y I C h Q Y W d l I D I p L 0 F 1 d G 9 S Z W 1 v d m V k Q 2 9 s d W 1 u c z E u e 0 l u Y W N 0 a X Z l L D N 9 J n F 1 b 3 Q 7 L C Z x d W 9 0 O 1 N l Y 3 R p b 2 4 x L 1 R h Y m x l M D A y I C h Q Y W d l I D I p L 0 F 1 d G 9 S Z W 1 v d m V k Q 2 9 s d W 1 u c z E u e 0 5 v d C B F b G l n a W J s Z S w 0 f S Z x d W 9 0 O y w m c X V v d D t T Z W N 0 a W 9 u M S 9 U Y W J s Z T A w M i A o U G F n Z S A y K S 9 B d X R v U m V t b 3 Z l Z E N v b H V t b n M x L n t O b 3 Q g U m V n a X N 0 Z X J l Z C w 1 f S Z x d W 9 0 O y w m c X V v d D t T Z W N 0 a W 9 u M S 9 U Y W J s Z T A w M i A o U G F n Z S A y K S 9 B d X R v U m V t b 3 Z l Z E N v b H V t b n M x L n t T d X N w Z W 5 z Z S w 2 f S Z x d W 9 0 O y w m c X V v d D t T Z W N 0 a W 9 u M S 9 U Y W J s Z T A w M i A o U G F n Z S A y K S 9 B d X R v U m V t b 3 Z l Z E N v b H V t b n M x L n t U b 3 R h b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M i A o U G F n Z S A y K S 9 B d X R v U m V t b 3 Z l Z E N v b H V t b n M x L n t D b 3 V u d H k s M H 0 m c X V v d D s s J n F 1 b 3 Q 7 U 2 V j d G l v b j E v V G F i b G U w M D I g K F B h Z 2 U g M i k v Q X V 0 b 1 J l b W 9 2 Z W R D b 2 x 1 b W 5 z M S 5 7 Q W N 0 a X Z l L D F 9 J n F 1 b 3 Q 7 L C Z x d W 9 0 O 1 N l Y 3 R p b 2 4 x L 1 R h Y m x l M D A y I C h Q Y W d l I D I p L 0 F 1 d G 9 S Z W 1 v d m V k Q 2 9 s d W 1 u c z E u e 0 N h b m N l b G V k L D J 9 J n F 1 b 3 Q 7 L C Z x d W 9 0 O 1 N l Y 3 R p b 2 4 x L 1 R h Y m x l M D A y I C h Q Y W d l I D I p L 0 F 1 d G 9 S Z W 1 v d m V k Q 2 9 s d W 1 u c z E u e 0 l u Y W N 0 a X Z l L D N 9 J n F 1 b 3 Q 7 L C Z x d W 9 0 O 1 N l Y 3 R p b 2 4 x L 1 R h Y m x l M D A y I C h Q Y W d l I D I p L 0 F 1 d G 9 S Z W 1 v d m V k Q 2 9 s d W 1 u c z E u e 0 5 v d C B F b G l n a W J s Z S w 0 f S Z x d W 9 0 O y w m c X V v d D t T Z W N 0 a W 9 u M S 9 U Y W J s Z T A w M i A o U G F n Z S A y K S 9 B d X R v U m V t b 3 Z l Z E N v b H V t b n M x L n t O b 3 Q g U m V n a X N 0 Z X J l Z C w 1 f S Z x d W 9 0 O y w m c X V v d D t T Z W N 0 a W 9 u M S 9 U Y W J s Z T A w M i A o U G F n Z S A y K S 9 B d X R v U m V t b 3 Z l Z E N v b H V t b n M x L n t T d X N w Z W 5 z Z S w 2 f S Z x d W 9 0 O y w m c X V v d D t T Z W N 0 a W 9 u M S 9 U Y W J s Z T A w M i A o U G F n Z S A y K S 9 B d X R v U m V t b 3 Z l Z E N v b H V t b n M x L n t U b 3 R h b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z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Q 1 N j A z M 2 Z j L T I 5 Z m Y t N D l i M i 0 4 Y z B l L T l i Z D Q y N z I y Z W J k M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D N U M T Q 6 N D E 6 M T Y u M T Q y N j I x M V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1 b n R 5 J n F 1 b 3 Q 7 L C Z x d W 9 0 O 0 F j d G l 2 Z S Z x d W 9 0 O y w m c X V v d D t D Y W 5 j Z W x l Z C Z x d W 9 0 O y w m c X V v d D t J b m F j d G l 2 Z S Z x d W 9 0 O y w m c X V v d D t O b 3 Q g R W x p Z 2 l i b G U m c X V v d D s s J n F 1 b 3 Q 7 T m 9 0 I F J l Z 2 l z d G V y Z W Q m c X V v d D s s J n F 1 b 3 Q 7 U 3 V z c G V u c 2 U m c X V v d D s s J n F 1 b 3 Q 7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y A o U G F n Z S A z K S 9 B d X R v U m V t b 3 Z l Z E N v b H V t b n M x L n t D b 3 V u d H k s M H 0 m c X V v d D s s J n F 1 b 3 Q 7 U 2 V j d G l v b j E v V G F i b G U w M D M g K F B h Z 2 U g M y k v Q X V 0 b 1 J l b W 9 2 Z W R D b 2 x 1 b W 5 z M S 5 7 Q W N 0 a X Z l L D F 9 J n F 1 b 3 Q 7 L C Z x d W 9 0 O 1 N l Y 3 R p b 2 4 x L 1 R h Y m x l M D A z I C h Q Y W d l I D M p L 0 F 1 d G 9 S Z W 1 v d m V k Q 2 9 s d W 1 u c z E u e 0 N h b m N l b G V k L D J 9 J n F 1 b 3 Q 7 L C Z x d W 9 0 O 1 N l Y 3 R p b 2 4 x L 1 R h Y m x l M D A z I C h Q Y W d l I D M p L 0 F 1 d G 9 S Z W 1 v d m V k Q 2 9 s d W 1 u c z E u e 0 l u Y W N 0 a X Z l L D N 9 J n F 1 b 3 Q 7 L C Z x d W 9 0 O 1 N l Y 3 R p b 2 4 x L 1 R h Y m x l M D A z I C h Q Y W d l I D M p L 0 F 1 d G 9 S Z W 1 v d m V k Q 2 9 s d W 1 u c z E u e 0 5 v d C B F b G l n a W J s Z S w 0 f S Z x d W 9 0 O y w m c X V v d D t T Z W N 0 a W 9 u M S 9 U Y W J s Z T A w M y A o U G F n Z S A z K S 9 B d X R v U m V t b 3 Z l Z E N v b H V t b n M x L n t O b 3 Q g U m V n a X N 0 Z X J l Z C w 1 f S Z x d W 9 0 O y w m c X V v d D t T Z W N 0 a W 9 u M S 9 U Y W J s Z T A w M y A o U G F n Z S A z K S 9 B d X R v U m V t b 3 Z l Z E N v b H V t b n M x L n t T d X N w Z W 5 z Z S w 2 f S Z x d W 9 0 O y w m c X V v d D t T Z W N 0 a W 9 u M S 9 U Y W J s Z T A w M y A o U G F n Z S A z K S 9 B d X R v U m V t b 3 Z l Z E N v b H V t b n M x L n t U b 3 R h b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M y A o U G F n Z S A z K S 9 B d X R v U m V t b 3 Z l Z E N v b H V t b n M x L n t D b 3 V u d H k s M H 0 m c X V v d D s s J n F 1 b 3 Q 7 U 2 V j d G l v b j E v V G F i b G U w M D M g K F B h Z 2 U g M y k v Q X V 0 b 1 J l b W 9 2 Z W R D b 2 x 1 b W 5 z M S 5 7 Q W N 0 a X Z l L D F 9 J n F 1 b 3 Q 7 L C Z x d W 9 0 O 1 N l Y 3 R p b 2 4 x L 1 R h Y m x l M D A z I C h Q Y W d l I D M p L 0 F 1 d G 9 S Z W 1 v d m V k Q 2 9 s d W 1 u c z E u e 0 N h b m N l b G V k L D J 9 J n F 1 b 3 Q 7 L C Z x d W 9 0 O 1 N l Y 3 R p b 2 4 x L 1 R h Y m x l M D A z I C h Q Y W d l I D M p L 0 F 1 d G 9 S Z W 1 v d m V k Q 2 9 s d W 1 u c z E u e 0 l u Y W N 0 a X Z l L D N 9 J n F 1 b 3 Q 7 L C Z x d W 9 0 O 1 N l Y 3 R p b 2 4 x L 1 R h Y m x l M D A z I C h Q Y W d l I D M p L 0 F 1 d G 9 S Z W 1 v d m V k Q 2 9 s d W 1 u c z E u e 0 5 v d C B F b G l n a W J s Z S w 0 f S Z x d W 9 0 O y w m c X V v d D t T Z W N 0 a W 9 u M S 9 U Y W J s Z T A w M y A o U G F n Z S A z K S 9 B d X R v U m V t b 3 Z l Z E N v b H V t b n M x L n t O b 3 Q g U m V n a X N 0 Z X J l Z C w 1 f S Z x d W 9 0 O y w m c X V v d D t T Z W N 0 a W 9 u M S 9 U Y W J s Z T A w M y A o U G F n Z S A z K S 9 B d X R v U m V t b 3 Z l Z E N v b H V t b n M x L n t T d X N w Z W 5 z Z S w 2 f S Z x d W 9 0 O y w m c X V v d D t T Z W N 0 a W 9 u M S 9 U Y W J s Z T A w M y A o U G F n Z S A z K S 9 B d X R v U m V t b 3 Z l Z E N v b H V t b n M x L n t U b 3 R h b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M l M j A o U G F n Z S U y M D M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z K S 9 U Y W J s Z T A w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z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0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I 4 Z G R m N z Q 0 L T U x Y j E t N D U z M y 1 h Y j k z L T A 4 Y m V k Y T Q 5 N z I w Z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j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M t M D N U M T Q 6 N D E 6 M T Y u M T g w O D I 5 M 1 o i I C 8 + P E V u d H J 5 I F R 5 c G U 9 I k Z p b G x D b 2 x 1 b W 5 U e X B l c y I g V m F s d W U 9 I n N C Z 1 l H Q m d Z R 0 J n W T 0 i I C 8 + P E V u d H J 5 I F R 5 c G U 9 I k Z p b G x D b 2 x 1 b W 5 O Y W 1 l c y I g V m F s d W U 9 I n N b J n F 1 b 3 Q 7 Q 2 9 1 b n R 5 J n F 1 b 3 Q 7 L C Z x d W 9 0 O 0 F j d G l 2 Z S Z x d W 9 0 O y w m c X V v d D t D Y W 5 j Z W x l Z C Z x d W 9 0 O y w m c X V v d D t J b m F j d G l 2 Z S Z x d W 9 0 O y w m c X V v d D t O b 3 Q g R W x p Z 2 l i b G U m c X V v d D s s J n F 1 b 3 Q 7 T m 9 0 I F J l Z 2 l z d G V y Z W Q m c X V v d D s s J n F 1 b 3 Q 7 U 3 V z c G V u c 2 U m c X V v d D s s J n F 1 b 3 Q 7 V G 9 0 Y W w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N C A o U G F n Z S A 0 K S 9 B d X R v U m V t b 3 Z l Z E N v b H V t b n M x L n t D b 3 V u d H k s M H 0 m c X V v d D s s J n F 1 b 3 Q 7 U 2 V j d G l v b j E v V G F i b G U w M D Q g K F B h Z 2 U g N C k v Q X V 0 b 1 J l b W 9 2 Z W R D b 2 x 1 b W 5 z M S 5 7 Q W N 0 a X Z l L D F 9 J n F 1 b 3 Q 7 L C Z x d W 9 0 O 1 N l Y 3 R p b 2 4 x L 1 R h Y m x l M D A 0 I C h Q Y W d l I D Q p L 0 F 1 d G 9 S Z W 1 v d m V k Q 2 9 s d W 1 u c z E u e 0 N h b m N l b G V k L D J 9 J n F 1 b 3 Q 7 L C Z x d W 9 0 O 1 N l Y 3 R p b 2 4 x L 1 R h Y m x l M D A 0 I C h Q Y W d l I D Q p L 0 F 1 d G 9 S Z W 1 v d m V k Q 2 9 s d W 1 u c z E u e 0 l u Y W N 0 a X Z l L D N 9 J n F 1 b 3 Q 7 L C Z x d W 9 0 O 1 N l Y 3 R p b 2 4 x L 1 R h Y m x l M D A 0 I C h Q Y W d l I D Q p L 0 F 1 d G 9 S Z W 1 v d m V k Q 2 9 s d W 1 u c z E u e 0 5 v d C B F b G l n a W J s Z S w 0 f S Z x d W 9 0 O y w m c X V v d D t T Z W N 0 a W 9 u M S 9 U Y W J s Z T A w N C A o U G F n Z S A 0 K S 9 B d X R v U m V t b 3 Z l Z E N v b H V t b n M x L n t O b 3 Q g U m V n a X N 0 Z X J l Z C w 1 f S Z x d W 9 0 O y w m c X V v d D t T Z W N 0 a W 9 u M S 9 U Y W J s Z T A w N C A o U G F n Z S A 0 K S 9 B d X R v U m V t b 3 Z l Z E N v b H V t b n M x L n t T d X N w Z W 5 z Z S w 2 f S Z x d W 9 0 O y w m c X V v d D t T Z W N 0 a W 9 u M S 9 U Y W J s Z T A w N C A o U G F n Z S A 0 K S 9 B d X R v U m V t b 3 Z l Z E N v b H V t b n M x L n t U b 3 R h b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U Y W J s Z T A w N C A o U G F n Z S A 0 K S 9 B d X R v U m V t b 3 Z l Z E N v b H V t b n M x L n t D b 3 V u d H k s M H 0 m c X V v d D s s J n F 1 b 3 Q 7 U 2 V j d G l v b j E v V G F i b G U w M D Q g K F B h Z 2 U g N C k v Q X V 0 b 1 J l b W 9 2 Z W R D b 2 x 1 b W 5 z M S 5 7 Q W N 0 a X Z l L D F 9 J n F 1 b 3 Q 7 L C Z x d W 9 0 O 1 N l Y 3 R p b 2 4 x L 1 R h Y m x l M D A 0 I C h Q Y W d l I D Q p L 0 F 1 d G 9 S Z W 1 v d m V k Q 2 9 s d W 1 u c z E u e 0 N h b m N l b G V k L D J 9 J n F 1 b 3 Q 7 L C Z x d W 9 0 O 1 N l Y 3 R p b 2 4 x L 1 R h Y m x l M D A 0 I C h Q Y W d l I D Q p L 0 F 1 d G 9 S Z W 1 v d m V k Q 2 9 s d W 1 u c z E u e 0 l u Y W N 0 a X Z l L D N 9 J n F 1 b 3 Q 7 L C Z x d W 9 0 O 1 N l Y 3 R p b 2 4 x L 1 R h Y m x l M D A 0 I C h Q Y W d l I D Q p L 0 F 1 d G 9 S Z W 1 v d m V k Q 2 9 s d W 1 u c z E u e 0 5 v d C B F b G l n a W J s Z S w 0 f S Z x d W 9 0 O y w m c X V v d D t T Z W N 0 a W 9 u M S 9 U Y W J s Z T A w N C A o U G F n Z S A 0 K S 9 B d X R v U m V t b 3 Z l Z E N v b H V t b n M x L n t O b 3 Q g U m V n a X N 0 Z X J l Z C w 1 f S Z x d W 9 0 O y w m c X V v d D t T Z W N 0 a W 9 u M S 9 U Y W J s Z T A w N C A o U G F n Z S A 0 K S 9 B d X R v U m V t b 3 Z l Z E N v b H V t b n M x L n t T d X N w Z W 5 z Z S w 2 f S Z x d W 9 0 O y w m c X V v d D t T Z W N 0 a W 9 u M S 9 U Y W J s Z T A w N C A o U G F n Z S A 0 K S 9 B d X R v U m V t b 3 Z l Z E N v b H V t b n M x L n t U b 3 R h b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Q l M j A o U G F n Z S U y M D Q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0 K S 9 U Y W J s Z T A w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0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S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Y T B h O D d h Z T I t M z k 0 M C 0 0 M z E x L W F m Z j I t M T I 2 Z D E 0 N z E x Y m Q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W U l 9 T d G F 0 d X M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T A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2 L T A z L T A z V D E 0 O j Q x O j E 2 L j A 2 O T E z M D F a I i A v P j x F b n R y e S B U e X B l P S J G a W x s Q 2 9 s d W 1 u V H l w Z X M i I F Z h b H V l P S J z Q m d Z R 0 J n W U d C Z 1 k 9 I i A v P j x F b n R y e S B U e X B l P S J G a W x s Q 2 9 s d W 1 u T m F t Z X M i I F Z h b H V l P S J z W y Z x d W 9 0 O 0 N v d W 5 0 e S Z x d W 9 0 O y w m c X V v d D t B Y 3 R p d m U m c X V v d D s s J n F 1 b 3 Q 7 Q 2 F u Y 2 V s Z W Q m c X V v d D s s J n F 1 b 3 Q 7 S W 5 h Y 3 R p d m U m c X V v d D s s J n F 1 b 3 Q 7 T m 9 0 I E V s a W d p Y m x l J n F 1 b 3 Q 7 L C Z x d W 9 0 O 0 5 v d C B S Z W d p c 3 R l c m V k J n F 1 b 3 Q 7 L C Z x d W 9 0 O 1 N 1 c 3 B l b n N l J n F 1 b 3 Q 7 L C Z x d W 9 0 O 1 R v d G F s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l I g U 3 R h d H V z L 0 F 1 d G 9 S Z W 1 v d m V k Q 2 9 s d W 1 u c z E u e 0 N v d W 5 0 e S w w f S Z x d W 9 0 O y w m c X V v d D t T Z W N 0 a W 9 u M S 9 W U i B T d G F 0 d X M v Q X V 0 b 1 J l b W 9 2 Z W R D b 2 x 1 b W 5 z M S 5 7 Q W N 0 a X Z l L D F 9 J n F 1 b 3 Q 7 L C Z x d W 9 0 O 1 N l Y 3 R p b 2 4 x L 1 Z S I F N 0 Y X R 1 c y 9 B d X R v U m V t b 3 Z l Z E N v b H V t b n M x L n t D Y W 5 j Z W x l Z C w y f S Z x d W 9 0 O y w m c X V v d D t T Z W N 0 a W 9 u M S 9 W U i B T d G F 0 d X M v Q X V 0 b 1 J l b W 9 2 Z W R D b 2 x 1 b W 5 z M S 5 7 S W 5 h Y 3 R p d m U s M 3 0 m c X V v d D s s J n F 1 b 3 Q 7 U 2 V j d G l v b j E v V l I g U 3 R h d H V z L 0 F 1 d G 9 S Z W 1 v d m V k Q 2 9 s d W 1 u c z E u e 0 5 v d C B F b G l n a W J s Z S w 0 f S Z x d W 9 0 O y w m c X V v d D t T Z W N 0 a W 9 u M S 9 W U i B T d G F 0 d X M v Q X V 0 b 1 J l b W 9 2 Z W R D b 2 x 1 b W 5 z M S 5 7 T m 9 0 I F J l Z 2 l z d G V y Z W Q s N X 0 m c X V v d D s s J n F 1 b 3 Q 7 U 2 V j d G l v b j E v V l I g U 3 R h d H V z L 0 F 1 d G 9 S Z W 1 v d m V k Q 2 9 s d W 1 u c z E u e 1 N 1 c 3 B l b n N l L D Z 9 J n F 1 b 3 Q 7 L C Z x d W 9 0 O 1 N l Y 3 R p b 2 4 x L 1 Z S I F N 0 Y X R 1 c y 9 B d X R v U m V t b 3 Z l Z E N v b H V t b n M x L n t U b 3 R h b C w 3 f S Z x d W 9 0 O 1 0 s J n F 1 b 3 Q 7 Q 2 9 s d W 1 u Q 2 9 1 b n Q m c X V v d D s 6 O C w m c X V v d D t L Z X l D b 2 x 1 b W 5 O Y W 1 l c y Z x d W 9 0 O z p b X S w m c X V v d D t D b 2 x 1 b W 5 J Z G V u d G l 0 a W V z J n F 1 b 3 Q 7 O l s m c X V v d D t T Z W N 0 a W 9 u M S 9 W U i B T d G F 0 d X M v Q X V 0 b 1 J l b W 9 2 Z W R D b 2 x 1 b W 5 z M S 5 7 Q 2 9 1 b n R 5 L D B 9 J n F 1 b 3 Q 7 L C Z x d W 9 0 O 1 N l Y 3 R p b 2 4 x L 1 Z S I F N 0 Y X R 1 c y 9 B d X R v U m V t b 3 Z l Z E N v b H V t b n M x L n t B Y 3 R p d m U s M X 0 m c X V v d D s s J n F 1 b 3 Q 7 U 2 V j d G l v b j E v V l I g U 3 R h d H V z L 0 F 1 d G 9 S Z W 1 v d m V k Q 2 9 s d W 1 u c z E u e 0 N h b m N l b G V k L D J 9 J n F 1 b 3 Q 7 L C Z x d W 9 0 O 1 N l Y 3 R p b 2 4 x L 1 Z S I F N 0 Y X R 1 c y 9 B d X R v U m V t b 3 Z l Z E N v b H V t b n M x L n t J b m F j d G l 2 Z S w z f S Z x d W 9 0 O y w m c X V v d D t T Z W N 0 a W 9 u M S 9 W U i B T d G F 0 d X M v Q X V 0 b 1 J l b W 9 2 Z W R D b 2 x 1 b W 5 z M S 5 7 T m 9 0 I E V s a W d p Y m x l L D R 9 J n F 1 b 3 Q 7 L C Z x d W 9 0 O 1 N l Y 3 R p b 2 4 x L 1 Z S I F N 0 Y X R 1 c y 9 B d X R v U m V t b 3 Z l Z E N v b H V t b n M x L n t O b 3 Q g U m V n a X N 0 Z X J l Z C w 1 f S Z x d W 9 0 O y w m c X V v d D t T Z W N 0 a W 9 u M S 9 W U i B T d G F 0 d X M v Q X V 0 b 1 J l b W 9 2 Z W R D b 2 x 1 b W 5 z M S 5 7 U 3 V z c G V u c 2 U s N n 0 m c X V v d D s s J n F 1 b 3 Q 7 U 2 V j d G l v b j E v V l I g U 3 R h d H V z L 0 F 1 d G 9 S Z W 1 v d m V k Q 2 9 s d W 1 u c z E u e 1 R v d G F s L D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U i U y M F N 0 Y X R 1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U i U y M F N 0 Y X R 1 c y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S J T I w U 3 R h d H V z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l I l M j B T d G F 0 d X M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U i U y M F N 0 Y X R 1 c y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y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z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z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0 K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0 K S 9 S Z W 1 v d m V k J T I w V G 9 w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S J T I w U 3 R h d H V z L 0 F w c G V u Z G V k J T I w U X V l c n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o V d T Z B S O C k e H D + V q B d R g S g A A A A A C A A A A A A A Q Z g A A A A E A A C A A A A D J g U V o j P I 9 k b a w q 4 + 5 D M p h D l 0 4 T m k F R D G D F / q k o z j n 5 A A A A A A O g A A A A A I A A C A A A A B V q s Y p h m V d y p Z + 5 2 E X 2 + G h k 2 h N b p C l e o j V O 9 + t w B g p O 1 A A A A B o a 1 1 N u u x H n O B 5 G 5 Y F g 1 W 0 i t d 7 w B a D C 9 B y n M b 5 j w b P u w h 4 v 1 O u / y L A k l 9 P R C L W p 2 + m C H O r V C J J S i d q T o q g t U w v U Z 7 s n 5 2 u e L c l z E G Q l I k F u k A A A A C 2 V 8 a g 9 J R O q N 6 M Q r 0 c E / k V 9 J 9 Y C S g f Z b Z H c B g s 0 h 8 R l v u M E z v w y f x 6 T 7 E 1 m g E b o 9 t U 0 C D 0 U i O 8 w w / r U d d T 3 a J Z < / D a t a M a s h u p > 
</file>

<file path=customXml/itemProps1.xml><?xml version="1.0" encoding="utf-8"?>
<ds:datastoreItem xmlns:ds="http://schemas.openxmlformats.org/officeDocument/2006/customXml" ds:itemID="{CCB9E518-F3F9-49EE-9A92-7754F1ECB6F4}">
  <ds:schemaRefs>
    <ds:schemaRef ds:uri="http://schemas.microsoft.com/DataMashup"/>
  </ds:schemaRefs>
</ds:datastoreItem>
</file>

<file path=docMetadata/LabelInfo.xml><?xml version="1.0" encoding="utf-8"?>
<clbl:labelList xmlns:clbl="http://schemas.microsoft.com/office/2020/mipLabelMetadata">
  <clbl:label id="{dcae8101-c92d-480c-bc43-c6761ccccc5a}" enabled="0" method="" siteId="{dcae8101-c92d-480c-bc43-c6761ccccc5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VR Status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Chandler Olmstead [SOS]</dc:creator>
  <cp:lastModifiedBy>Chandler Olmstead [SOS]</cp:lastModifiedBy>
  <dcterms:created xsi:type="dcterms:W3CDTF">2026-03-03T14:33:57Z</dcterms:created>
  <dcterms:modified xsi:type="dcterms:W3CDTF">2026-03-03T14:58:28Z</dcterms:modified>
</cp:coreProperties>
</file>